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92.168.1.10\commun serveur\MISS KOUASSI VANESSA\rapprochement bancaire 2024\"/>
    </mc:Choice>
  </mc:AlternateContent>
  <xr:revisionPtr revIDLastSave="0" documentId="13_ncr:1_{299E5779-1C33-4C7C-8AE5-E7F2622D1C68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APPR 0124 " sheetId="1" r:id="rId1"/>
    <sheet name="RAPPR 0124 1" sheetId="2" r:id="rId2"/>
    <sheet name="Feuil3" sheetId="5" state="hidden" r:id="rId3"/>
    <sheet name="Feuil4" sheetId="6" state="hidden" r:id="rId4"/>
    <sheet name="RAPR 0124 2" sheetId="3" r:id="rId5"/>
    <sheet name="RAPPR 0124 3" sheetId="4" r:id="rId6"/>
    <sheet name="RAPPR 0121 4" sheetId="7" r:id="rId7"/>
    <sheet name="RAPPR 0124 5" sheetId="8" r:id="rId8"/>
  </sheets>
  <definedNames>
    <definedName name="_xlnm.Print_Area" localSheetId="0">'RAPPR 0124 '!$C$65:$J$124</definedName>
    <definedName name="_xlnm.Print_Area" localSheetId="1">'RAPPR 0124 1'!$C$65:$J$124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9" i="8" l="1"/>
  <c r="D129" i="8"/>
  <c r="C129" i="8"/>
  <c r="B129" i="8"/>
  <c r="I128" i="8"/>
  <c r="D128" i="8"/>
  <c r="C128" i="8"/>
  <c r="B128" i="8"/>
  <c r="I127" i="8"/>
  <c r="D127" i="8"/>
  <c r="C127" i="8"/>
  <c r="B127" i="8"/>
  <c r="I126" i="8"/>
  <c r="D126" i="8"/>
  <c r="C126" i="8"/>
  <c r="B126" i="8"/>
  <c r="I125" i="8"/>
  <c r="D125" i="8"/>
  <c r="C125" i="8"/>
  <c r="B125" i="8"/>
  <c r="I124" i="8"/>
  <c r="D124" i="8"/>
  <c r="C124" i="8"/>
  <c r="B124" i="8"/>
  <c r="I123" i="8"/>
  <c r="D123" i="8"/>
  <c r="C123" i="8"/>
  <c r="B123" i="8"/>
  <c r="I122" i="8"/>
  <c r="D122" i="8"/>
  <c r="C122" i="8"/>
  <c r="B122" i="8"/>
  <c r="I121" i="8"/>
  <c r="D121" i="8"/>
  <c r="C121" i="8"/>
  <c r="B121" i="8"/>
  <c r="I120" i="8"/>
  <c r="D120" i="8"/>
  <c r="C120" i="8"/>
  <c r="B120" i="8"/>
  <c r="I119" i="8"/>
  <c r="D119" i="8"/>
  <c r="C119" i="8"/>
  <c r="B119" i="8"/>
  <c r="I118" i="8"/>
  <c r="D118" i="8"/>
  <c r="C118" i="8"/>
  <c r="B118" i="8"/>
  <c r="I117" i="8"/>
  <c r="D117" i="8"/>
  <c r="C117" i="8"/>
  <c r="B117" i="8"/>
  <c r="I116" i="8"/>
  <c r="D116" i="8"/>
  <c r="C116" i="8"/>
  <c r="B116" i="8"/>
  <c r="I115" i="8"/>
  <c r="D115" i="8"/>
  <c r="C115" i="8"/>
  <c r="B115" i="8"/>
  <c r="I114" i="8"/>
  <c r="D114" i="8"/>
  <c r="C114" i="8"/>
  <c r="B114" i="8"/>
  <c r="I113" i="8"/>
  <c r="D113" i="8"/>
  <c r="C113" i="8"/>
  <c r="B113" i="8"/>
  <c r="I112" i="8"/>
  <c r="D112" i="8"/>
  <c r="C112" i="8"/>
  <c r="B112" i="8"/>
  <c r="I111" i="8"/>
  <c r="D111" i="8"/>
  <c r="C111" i="8"/>
  <c r="B111" i="8"/>
  <c r="I110" i="8"/>
  <c r="D110" i="8"/>
  <c r="C110" i="8"/>
  <c r="B110" i="8"/>
  <c r="I109" i="8"/>
  <c r="D109" i="8"/>
  <c r="C109" i="8"/>
  <c r="B109" i="8"/>
  <c r="I108" i="8"/>
  <c r="D108" i="8"/>
  <c r="C108" i="8"/>
  <c r="B108" i="8"/>
  <c r="I107" i="8"/>
  <c r="D107" i="8"/>
  <c r="C107" i="8"/>
  <c r="B107" i="8"/>
  <c r="I106" i="8"/>
  <c r="D106" i="8"/>
  <c r="C106" i="8"/>
  <c r="B106" i="8"/>
  <c r="I105" i="8"/>
  <c r="D105" i="8"/>
  <c r="C105" i="8"/>
  <c r="B105" i="8"/>
  <c r="I104" i="8"/>
  <c r="D104" i="8"/>
  <c r="C104" i="8"/>
  <c r="B104" i="8"/>
  <c r="I103" i="8"/>
  <c r="D103" i="8"/>
  <c r="C103" i="8"/>
  <c r="B103" i="8"/>
  <c r="I102" i="8"/>
  <c r="D102" i="8"/>
  <c r="C102" i="8"/>
  <c r="B102" i="8"/>
  <c r="I101" i="8"/>
  <c r="D101" i="8"/>
  <c r="C101" i="8"/>
  <c r="B101" i="8"/>
  <c r="I100" i="8"/>
  <c r="D100" i="8"/>
  <c r="C100" i="8"/>
  <c r="I99" i="8"/>
  <c r="D99" i="8"/>
  <c r="C99" i="8"/>
  <c r="B99" i="8"/>
  <c r="I98" i="8"/>
  <c r="D98" i="8"/>
  <c r="C98" i="8"/>
  <c r="B98" i="8"/>
  <c r="I97" i="8"/>
  <c r="D97" i="8"/>
  <c r="C97" i="8"/>
  <c r="B97" i="8"/>
  <c r="I96" i="8"/>
  <c r="D96" i="8"/>
  <c r="C96" i="8"/>
  <c r="B96" i="8"/>
  <c r="I95" i="8"/>
  <c r="D95" i="8"/>
  <c r="C95" i="8"/>
  <c r="B95" i="8"/>
  <c r="I94" i="8"/>
  <c r="D94" i="8"/>
  <c r="C94" i="8"/>
  <c r="B94" i="8"/>
  <c r="I93" i="8"/>
  <c r="D93" i="8"/>
  <c r="C93" i="8"/>
  <c r="B93" i="8"/>
  <c r="I92" i="8"/>
  <c r="D92" i="8"/>
  <c r="C92" i="8"/>
  <c r="B92" i="8"/>
  <c r="I91" i="8"/>
  <c r="D91" i="8"/>
  <c r="C91" i="8"/>
  <c r="B91" i="8"/>
  <c r="I90" i="8"/>
  <c r="D90" i="8"/>
  <c r="C90" i="8"/>
  <c r="B90" i="8"/>
  <c r="I89" i="8"/>
  <c r="D89" i="8"/>
  <c r="C89" i="8"/>
  <c r="B89" i="8"/>
  <c r="I88" i="8"/>
  <c r="D88" i="8"/>
  <c r="C88" i="8"/>
  <c r="B88" i="8"/>
  <c r="I87" i="8"/>
  <c r="D87" i="8"/>
  <c r="C87" i="8"/>
  <c r="B87" i="8"/>
  <c r="I86" i="8"/>
  <c r="D86" i="8"/>
  <c r="C86" i="8"/>
  <c r="B86" i="8"/>
  <c r="I85" i="8"/>
  <c r="D85" i="8"/>
  <c r="C85" i="8"/>
  <c r="B85" i="8"/>
  <c r="I84" i="8"/>
  <c r="D84" i="8"/>
  <c r="C84" i="8"/>
  <c r="B84" i="8"/>
  <c r="I83" i="8"/>
  <c r="D83" i="8"/>
  <c r="C83" i="8"/>
  <c r="B83" i="8"/>
  <c r="B76" i="8"/>
  <c r="I72" i="8"/>
  <c r="I8" i="8"/>
  <c r="J129" i="7"/>
  <c r="E129" i="7"/>
  <c r="D129" i="7"/>
  <c r="C129" i="7"/>
  <c r="J128" i="7"/>
  <c r="E128" i="7"/>
  <c r="D128" i="7"/>
  <c r="C128" i="7"/>
  <c r="J127" i="7"/>
  <c r="E127" i="7"/>
  <c r="D127" i="7"/>
  <c r="C127" i="7"/>
  <c r="J126" i="7"/>
  <c r="E126" i="7"/>
  <c r="D126" i="7"/>
  <c r="C126" i="7"/>
  <c r="J125" i="7"/>
  <c r="E125" i="7"/>
  <c r="D125" i="7"/>
  <c r="C125" i="7"/>
  <c r="J124" i="7"/>
  <c r="E124" i="7"/>
  <c r="D124" i="7"/>
  <c r="C124" i="7"/>
  <c r="J123" i="7"/>
  <c r="E123" i="7"/>
  <c r="D123" i="7"/>
  <c r="C123" i="7"/>
  <c r="J122" i="7"/>
  <c r="E122" i="7"/>
  <c r="D122" i="7"/>
  <c r="C122" i="7"/>
  <c r="J121" i="7"/>
  <c r="E121" i="7"/>
  <c r="D121" i="7"/>
  <c r="C121" i="7"/>
  <c r="J120" i="7"/>
  <c r="E120" i="7"/>
  <c r="D120" i="7"/>
  <c r="C120" i="7"/>
  <c r="J119" i="7"/>
  <c r="E119" i="7"/>
  <c r="D119" i="7"/>
  <c r="C119" i="7"/>
  <c r="J118" i="7"/>
  <c r="E118" i="7"/>
  <c r="D118" i="7"/>
  <c r="C118" i="7"/>
  <c r="J117" i="7"/>
  <c r="E117" i="7"/>
  <c r="D117" i="7"/>
  <c r="C117" i="7"/>
  <c r="J116" i="7"/>
  <c r="E116" i="7"/>
  <c r="D116" i="7"/>
  <c r="C116" i="7"/>
  <c r="J115" i="7"/>
  <c r="E115" i="7"/>
  <c r="D115" i="7"/>
  <c r="C115" i="7"/>
  <c r="J114" i="7"/>
  <c r="E114" i="7"/>
  <c r="D114" i="7"/>
  <c r="C114" i="7"/>
  <c r="J113" i="7"/>
  <c r="E113" i="7"/>
  <c r="D113" i="7"/>
  <c r="C113" i="7"/>
  <c r="J112" i="7"/>
  <c r="E112" i="7"/>
  <c r="D112" i="7"/>
  <c r="C112" i="7"/>
  <c r="J111" i="7"/>
  <c r="E111" i="7"/>
  <c r="D111" i="7"/>
  <c r="C111" i="7"/>
  <c r="J110" i="7"/>
  <c r="E110" i="7"/>
  <c r="D110" i="7"/>
  <c r="C110" i="7"/>
  <c r="J109" i="7"/>
  <c r="E109" i="7"/>
  <c r="D109" i="7"/>
  <c r="C109" i="7"/>
  <c r="J108" i="7"/>
  <c r="E108" i="7"/>
  <c r="D108" i="7"/>
  <c r="C108" i="7"/>
  <c r="J107" i="7"/>
  <c r="E107" i="7"/>
  <c r="D107" i="7"/>
  <c r="C107" i="7"/>
  <c r="J106" i="7"/>
  <c r="E106" i="7"/>
  <c r="D106" i="7"/>
  <c r="C106" i="7"/>
  <c r="J105" i="7"/>
  <c r="E105" i="7"/>
  <c r="D105" i="7"/>
  <c r="C105" i="7"/>
  <c r="J104" i="7"/>
  <c r="E104" i="7"/>
  <c r="D104" i="7"/>
  <c r="C104" i="7"/>
  <c r="J103" i="7"/>
  <c r="E103" i="7"/>
  <c r="D103" i="7"/>
  <c r="C103" i="7"/>
  <c r="J102" i="7"/>
  <c r="E102" i="7"/>
  <c r="D102" i="7"/>
  <c r="C102" i="7"/>
  <c r="J101" i="7"/>
  <c r="E101" i="7"/>
  <c r="D101" i="7"/>
  <c r="C101" i="7"/>
  <c r="J100" i="7"/>
  <c r="E100" i="7"/>
  <c r="D100" i="7"/>
  <c r="J99" i="7"/>
  <c r="E99" i="7"/>
  <c r="D99" i="7"/>
  <c r="C99" i="7"/>
  <c r="J98" i="7"/>
  <c r="E98" i="7"/>
  <c r="D98" i="7"/>
  <c r="C98" i="7"/>
  <c r="J97" i="7"/>
  <c r="E97" i="7"/>
  <c r="D97" i="7"/>
  <c r="C97" i="7"/>
  <c r="J96" i="7"/>
  <c r="E96" i="7"/>
  <c r="D96" i="7"/>
  <c r="C96" i="7"/>
  <c r="J95" i="7"/>
  <c r="E95" i="7"/>
  <c r="D95" i="7"/>
  <c r="C95" i="7"/>
  <c r="J94" i="7"/>
  <c r="E94" i="7"/>
  <c r="D94" i="7"/>
  <c r="C94" i="7"/>
  <c r="J93" i="7"/>
  <c r="E93" i="7"/>
  <c r="D93" i="7"/>
  <c r="C93" i="7"/>
  <c r="J92" i="7"/>
  <c r="E92" i="7"/>
  <c r="D92" i="7"/>
  <c r="C92" i="7"/>
  <c r="J91" i="7"/>
  <c r="E91" i="7"/>
  <c r="D91" i="7"/>
  <c r="C91" i="7"/>
  <c r="J90" i="7"/>
  <c r="E90" i="7"/>
  <c r="D90" i="7"/>
  <c r="C90" i="7"/>
  <c r="J89" i="7"/>
  <c r="E89" i="7"/>
  <c r="D89" i="7"/>
  <c r="C89" i="7"/>
  <c r="J88" i="7"/>
  <c r="E88" i="7"/>
  <c r="D88" i="7"/>
  <c r="C88" i="7"/>
  <c r="J87" i="7"/>
  <c r="E87" i="7"/>
  <c r="D87" i="7"/>
  <c r="C87" i="7"/>
  <c r="J86" i="7"/>
  <c r="E86" i="7"/>
  <c r="D86" i="7"/>
  <c r="C86" i="7"/>
  <c r="J85" i="7"/>
  <c r="E85" i="7"/>
  <c r="D85" i="7"/>
  <c r="C85" i="7"/>
  <c r="J84" i="7"/>
  <c r="E84" i="7"/>
  <c r="D84" i="7"/>
  <c r="C84" i="7"/>
  <c r="J83" i="7"/>
  <c r="E83" i="7"/>
  <c r="D83" i="7"/>
  <c r="C83" i="7"/>
  <c r="C76" i="7"/>
  <c r="J72" i="7"/>
  <c r="J8" i="7"/>
  <c r="K128" i="4"/>
  <c r="F128" i="4"/>
  <c r="E128" i="4"/>
  <c r="D128" i="4"/>
  <c r="K127" i="4"/>
  <c r="F127" i="4"/>
  <c r="E127" i="4"/>
  <c r="D127" i="4"/>
  <c r="K126" i="4"/>
  <c r="F126" i="4"/>
  <c r="E126" i="4"/>
  <c r="D126" i="4"/>
  <c r="K125" i="4"/>
  <c r="F125" i="4"/>
  <c r="E125" i="4"/>
  <c r="D125" i="4"/>
  <c r="K124" i="4"/>
  <c r="F124" i="4"/>
  <c r="E124" i="4"/>
  <c r="D124" i="4"/>
  <c r="K123" i="4"/>
  <c r="F123" i="4"/>
  <c r="E123" i="4"/>
  <c r="D123" i="4"/>
  <c r="K122" i="4"/>
  <c r="F122" i="4"/>
  <c r="E122" i="4"/>
  <c r="D122" i="4"/>
  <c r="K121" i="4"/>
  <c r="F121" i="4"/>
  <c r="E121" i="4"/>
  <c r="D121" i="4"/>
  <c r="K120" i="4"/>
  <c r="F120" i="4"/>
  <c r="E120" i="4"/>
  <c r="D120" i="4"/>
  <c r="K119" i="4"/>
  <c r="F119" i="4"/>
  <c r="E119" i="4"/>
  <c r="D119" i="4"/>
  <c r="K118" i="4"/>
  <c r="F118" i="4"/>
  <c r="E118" i="4"/>
  <c r="D118" i="4"/>
  <c r="K117" i="4"/>
  <c r="F117" i="4"/>
  <c r="E117" i="4"/>
  <c r="D117" i="4"/>
  <c r="K116" i="4"/>
  <c r="F116" i="4"/>
  <c r="E116" i="4"/>
  <c r="D116" i="4"/>
  <c r="K115" i="4"/>
  <c r="F115" i="4"/>
  <c r="E115" i="4"/>
  <c r="D115" i="4"/>
  <c r="K114" i="4"/>
  <c r="F114" i="4"/>
  <c r="E114" i="4"/>
  <c r="D114" i="4"/>
  <c r="K113" i="4"/>
  <c r="F113" i="4"/>
  <c r="E113" i="4"/>
  <c r="D113" i="4"/>
  <c r="K112" i="4"/>
  <c r="F112" i="4"/>
  <c r="E112" i="4"/>
  <c r="D112" i="4"/>
  <c r="K111" i="4"/>
  <c r="F111" i="4"/>
  <c r="E111" i="4"/>
  <c r="D111" i="4"/>
  <c r="K110" i="4"/>
  <c r="F110" i="4"/>
  <c r="E110" i="4"/>
  <c r="D110" i="4"/>
  <c r="K109" i="4"/>
  <c r="F109" i="4"/>
  <c r="E109" i="4"/>
  <c r="D109" i="4"/>
  <c r="K108" i="4"/>
  <c r="F108" i="4"/>
  <c r="E108" i="4"/>
  <c r="D108" i="4"/>
  <c r="K107" i="4"/>
  <c r="F107" i="4"/>
  <c r="E107" i="4"/>
  <c r="D107" i="4"/>
  <c r="K106" i="4"/>
  <c r="F106" i="4"/>
  <c r="E106" i="4"/>
  <c r="D106" i="4"/>
  <c r="K105" i="4"/>
  <c r="F105" i="4"/>
  <c r="E105" i="4"/>
  <c r="D105" i="4"/>
  <c r="K104" i="4"/>
  <c r="F104" i="4"/>
  <c r="E104" i="4"/>
  <c r="D104" i="4"/>
  <c r="K103" i="4"/>
  <c r="F103" i="4"/>
  <c r="E103" i="4"/>
  <c r="D103" i="4"/>
  <c r="K102" i="4"/>
  <c r="F102" i="4"/>
  <c r="E102" i="4"/>
  <c r="D102" i="4"/>
  <c r="K101" i="4"/>
  <c r="F101" i="4"/>
  <c r="E101" i="4"/>
  <c r="D101" i="4"/>
  <c r="K100" i="4"/>
  <c r="F100" i="4"/>
  <c r="E100" i="4"/>
  <c r="D100" i="4"/>
  <c r="K99" i="4"/>
  <c r="F99" i="4"/>
  <c r="E99" i="4"/>
  <c r="K98" i="4"/>
  <c r="F98" i="4"/>
  <c r="E98" i="4"/>
  <c r="D98" i="4"/>
  <c r="K97" i="4"/>
  <c r="F97" i="4"/>
  <c r="E97" i="4"/>
  <c r="D97" i="4"/>
  <c r="K96" i="4"/>
  <c r="F96" i="4"/>
  <c r="E96" i="4"/>
  <c r="D96" i="4"/>
  <c r="K95" i="4"/>
  <c r="F95" i="4"/>
  <c r="E95" i="4"/>
  <c r="D95" i="4"/>
  <c r="K94" i="4"/>
  <c r="F94" i="4"/>
  <c r="E94" i="4"/>
  <c r="D94" i="4"/>
  <c r="K93" i="4"/>
  <c r="F93" i="4"/>
  <c r="E93" i="4"/>
  <c r="D93" i="4"/>
  <c r="K92" i="4"/>
  <c r="F92" i="4"/>
  <c r="E92" i="4"/>
  <c r="D92" i="4"/>
  <c r="K91" i="4"/>
  <c r="F91" i="4"/>
  <c r="E91" i="4"/>
  <c r="D91" i="4"/>
  <c r="K90" i="4"/>
  <c r="F90" i="4"/>
  <c r="E90" i="4"/>
  <c r="D90" i="4"/>
  <c r="K89" i="4"/>
  <c r="F89" i="4"/>
  <c r="E89" i="4"/>
  <c r="D89" i="4"/>
  <c r="K88" i="4"/>
  <c r="F88" i="4"/>
  <c r="E88" i="4"/>
  <c r="D88" i="4"/>
  <c r="K87" i="4"/>
  <c r="F87" i="4"/>
  <c r="E87" i="4"/>
  <c r="D87" i="4"/>
  <c r="K86" i="4"/>
  <c r="F86" i="4"/>
  <c r="E86" i="4"/>
  <c r="D86" i="4"/>
  <c r="K85" i="4"/>
  <c r="F85" i="4"/>
  <c r="E85" i="4"/>
  <c r="D85" i="4"/>
  <c r="K84" i="4"/>
  <c r="F84" i="4"/>
  <c r="E84" i="4"/>
  <c r="D84" i="4"/>
  <c r="K83" i="4"/>
  <c r="F83" i="4"/>
  <c r="E83" i="4"/>
  <c r="D83" i="4"/>
  <c r="K82" i="4"/>
  <c r="F82" i="4"/>
  <c r="E82" i="4"/>
  <c r="D82" i="4"/>
  <c r="D75" i="4"/>
  <c r="K71" i="4"/>
  <c r="K7" i="4"/>
  <c r="J128" i="3"/>
  <c r="E128" i="3"/>
  <c r="D128" i="3"/>
  <c r="C128" i="3"/>
  <c r="J127" i="3"/>
  <c r="E127" i="3"/>
  <c r="D127" i="3"/>
  <c r="C127" i="3"/>
  <c r="J126" i="3"/>
  <c r="E126" i="3"/>
  <c r="D126" i="3"/>
  <c r="C126" i="3"/>
  <c r="J125" i="3"/>
  <c r="E125" i="3"/>
  <c r="D125" i="3"/>
  <c r="C125" i="3"/>
  <c r="J124" i="3"/>
  <c r="E124" i="3"/>
  <c r="D124" i="3"/>
  <c r="C124" i="3"/>
  <c r="J123" i="3"/>
  <c r="E123" i="3"/>
  <c r="D123" i="3"/>
  <c r="C123" i="3"/>
  <c r="J122" i="3"/>
  <c r="E122" i="3"/>
  <c r="D122" i="3"/>
  <c r="C122" i="3"/>
  <c r="J121" i="3"/>
  <c r="E121" i="3"/>
  <c r="D121" i="3"/>
  <c r="C121" i="3"/>
  <c r="J120" i="3"/>
  <c r="E120" i="3"/>
  <c r="D120" i="3"/>
  <c r="C120" i="3"/>
  <c r="J119" i="3"/>
  <c r="E119" i="3"/>
  <c r="D119" i="3"/>
  <c r="C119" i="3"/>
  <c r="J118" i="3"/>
  <c r="E118" i="3"/>
  <c r="D118" i="3"/>
  <c r="C118" i="3"/>
  <c r="J117" i="3"/>
  <c r="E117" i="3"/>
  <c r="D117" i="3"/>
  <c r="C117" i="3"/>
  <c r="J116" i="3"/>
  <c r="E116" i="3"/>
  <c r="D116" i="3"/>
  <c r="C116" i="3"/>
  <c r="J115" i="3"/>
  <c r="E115" i="3"/>
  <c r="D115" i="3"/>
  <c r="C115" i="3"/>
  <c r="J114" i="3"/>
  <c r="E114" i="3"/>
  <c r="D114" i="3"/>
  <c r="C114" i="3"/>
  <c r="J113" i="3"/>
  <c r="E113" i="3"/>
  <c r="D113" i="3"/>
  <c r="C113" i="3"/>
  <c r="J112" i="3"/>
  <c r="E112" i="3"/>
  <c r="D112" i="3"/>
  <c r="C112" i="3"/>
  <c r="J111" i="3"/>
  <c r="E111" i="3"/>
  <c r="D111" i="3"/>
  <c r="C111" i="3"/>
  <c r="J110" i="3"/>
  <c r="E110" i="3"/>
  <c r="D110" i="3"/>
  <c r="C110" i="3"/>
  <c r="J109" i="3"/>
  <c r="E109" i="3"/>
  <c r="D109" i="3"/>
  <c r="C109" i="3"/>
  <c r="J108" i="3"/>
  <c r="E108" i="3"/>
  <c r="D108" i="3"/>
  <c r="C108" i="3"/>
  <c r="J107" i="3"/>
  <c r="E107" i="3"/>
  <c r="D107" i="3"/>
  <c r="C107" i="3"/>
  <c r="J106" i="3"/>
  <c r="E106" i="3"/>
  <c r="D106" i="3"/>
  <c r="C106" i="3"/>
  <c r="J105" i="3"/>
  <c r="E105" i="3"/>
  <c r="D105" i="3"/>
  <c r="C105" i="3"/>
  <c r="J104" i="3"/>
  <c r="E104" i="3"/>
  <c r="D104" i="3"/>
  <c r="C104" i="3"/>
  <c r="J103" i="3"/>
  <c r="E103" i="3"/>
  <c r="D103" i="3"/>
  <c r="C103" i="3"/>
  <c r="J102" i="3"/>
  <c r="E102" i="3"/>
  <c r="D102" i="3"/>
  <c r="C102" i="3"/>
  <c r="J101" i="3"/>
  <c r="E101" i="3"/>
  <c r="D101" i="3"/>
  <c r="C101" i="3"/>
  <c r="J100" i="3"/>
  <c r="E100" i="3"/>
  <c r="D100" i="3"/>
  <c r="C100" i="3"/>
  <c r="J99" i="3"/>
  <c r="E99" i="3"/>
  <c r="D99" i="3"/>
  <c r="J98" i="3"/>
  <c r="E98" i="3"/>
  <c r="D98" i="3"/>
  <c r="C98" i="3"/>
  <c r="J97" i="3"/>
  <c r="E97" i="3"/>
  <c r="D97" i="3"/>
  <c r="C97" i="3"/>
  <c r="J96" i="3"/>
  <c r="E96" i="3"/>
  <c r="D96" i="3"/>
  <c r="C96" i="3"/>
  <c r="J95" i="3"/>
  <c r="E95" i="3"/>
  <c r="D95" i="3"/>
  <c r="C95" i="3"/>
  <c r="J94" i="3"/>
  <c r="E94" i="3"/>
  <c r="D94" i="3"/>
  <c r="C94" i="3"/>
  <c r="J93" i="3"/>
  <c r="E93" i="3"/>
  <c r="D93" i="3"/>
  <c r="C93" i="3"/>
  <c r="J92" i="3"/>
  <c r="E92" i="3"/>
  <c r="D92" i="3"/>
  <c r="C92" i="3"/>
  <c r="J91" i="3"/>
  <c r="E91" i="3"/>
  <c r="D91" i="3"/>
  <c r="C91" i="3"/>
  <c r="J90" i="3"/>
  <c r="E90" i="3"/>
  <c r="D90" i="3"/>
  <c r="C90" i="3"/>
  <c r="J89" i="3"/>
  <c r="E89" i="3"/>
  <c r="D89" i="3"/>
  <c r="C89" i="3"/>
  <c r="J88" i="3"/>
  <c r="E88" i="3"/>
  <c r="D88" i="3"/>
  <c r="C88" i="3"/>
  <c r="J87" i="3"/>
  <c r="E87" i="3"/>
  <c r="D87" i="3"/>
  <c r="C87" i="3"/>
  <c r="J86" i="3"/>
  <c r="E86" i="3"/>
  <c r="D86" i="3"/>
  <c r="C86" i="3"/>
  <c r="J85" i="3"/>
  <c r="E85" i="3"/>
  <c r="D85" i="3"/>
  <c r="C85" i="3"/>
  <c r="J84" i="3"/>
  <c r="E84" i="3"/>
  <c r="D84" i="3"/>
  <c r="C84" i="3"/>
  <c r="J83" i="3"/>
  <c r="E83" i="3"/>
  <c r="D83" i="3"/>
  <c r="C83" i="3"/>
  <c r="J82" i="3"/>
  <c r="E82" i="3"/>
  <c r="D82" i="3"/>
  <c r="C82" i="3"/>
  <c r="C75" i="3"/>
  <c r="J71" i="3"/>
  <c r="J7" i="3"/>
  <c r="I130" i="8" l="1"/>
  <c r="I82" i="8"/>
  <c r="J82" i="7"/>
  <c r="J130" i="7"/>
  <c r="K129" i="4"/>
  <c r="K81" i="4"/>
  <c r="J81" i="3"/>
  <c r="J129" i="3"/>
  <c r="J124" i="2" l="1"/>
  <c r="E124" i="2"/>
  <c r="D124" i="2"/>
  <c r="C124" i="2"/>
  <c r="J123" i="2"/>
  <c r="E123" i="2"/>
  <c r="D123" i="2"/>
  <c r="C123" i="2"/>
  <c r="J122" i="2"/>
  <c r="E122" i="2"/>
  <c r="D122" i="2"/>
  <c r="C122" i="2"/>
  <c r="J121" i="2"/>
  <c r="E121" i="2"/>
  <c r="D121" i="2"/>
  <c r="C121" i="2"/>
  <c r="J120" i="2"/>
  <c r="E120" i="2"/>
  <c r="D120" i="2"/>
  <c r="C120" i="2"/>
  <c r="J119" i="2"/>
  <c r="E119" i="2"/>
  <c r="D119" i="2"/>
  <c r="C119" i="2"/>
  <c r="J118" i="2"/>
  <c r="E118" i="2"/>
  <c r="D118" i="2"/>
  <c r="C118" i="2"/>
  <c r="J117" i="2"/>
  <c r="E117" i="2"/>
  <c r="D117" i="2"/>
  <c r="C117" i="2"/>
  <c r="J116" i="2"/>
  <c r="E116" i="2"/>
  <c r="D116" i="2"/>
  <c r="C116" i="2"/>
  <c r="J115" i="2"/>
  <c r="E115" i="2"/>
  <c r="D115" i="2"/>
  <c r="C115" i="2"/>
  <c r="J114" i="2"/>
  <c r="E114" i="2"/>
  <c r="D114" i="2"/>
  <c r="C114" i="2"/>
  <c r="J113" i="2"/>
  <c r="E113" i="2"/>
  <c r="D113" i="2"/>
  <c r="C113" i="2"/>
  <c r="J112" i="2"/>
  <c r="E112" i="2"/>
  <c r="D112" i="2"/>
  <c r="C112" i="2"/>
  <c r="J111" i="2"/>
  <c r="E111" i="2"/>
  <c r="D111" i="2"/>
  <c r="C111" i="2"/>
  <c r="J110" i="2"/>
  <c r="E110" i="2"/>
  <c r="D110" i="2"/>
  <c r="C110" i="2"/>
  <c r="J109" i="2"/>
  <c r="E109" i="2"/>
  <c r="D109" i="2"/>
  <c r="C109" i="2"/>
  <c r="J108" i="2"/>
  <c r="E108" i="2"/>
  <c r="D108" i="2"/>
  <c r="C108" i="2"/>
  <c r="J107" i="2"/>
  <c r="E107" i="2"/>
  <c r="D107" i="2"/>
  <c r="C107" i="2"/>
  <c r="J106" i="2"/>
  <c r="E106" i="2"/>
  <c r="D106" i="2"/>
  <c r="C106" i="2"/>
  <c r="J105" i="2"/>
  <c r="E105" i="2"/>
  <c r="D105" i="2"/>
  <c r="C105" i="2"/>
  <c r="J104" i="2"/>
  <c r="E104" i="2"/>
  <c r="D104" i="2"/>
  <c r="C104" i="2"/>
  <c r="J103" i="2"/>
  <c r="E103" i="2"/>
  <c r="D103" i="2"/>
  <c r="C103" i="2"/>
  <c r="J102" i="2"/>
  <c r="E102" i="2"/>
  <c r="D102" i="2"/>
  <c r="C102" i="2"/>
  <c r="J101" i="2"/>
  <c r="E101" i="2"/>
  <c r="D101" i="2"/>
  <c r="C101" i="2"/>
  <c r="J100" i="2"/>
  <c r="E100" i="2"/>
  <c r="D100" i="2"/>
  <c r="C100" i="2"/>
  <c r="J99" i="2"/>
  <c r="E99" i="2"/>
  <c r="D99" i="2"/>
  <c r="C99" i="2"/>
  <c r="J98" i="2"/>
  <c r="E98" i="2"/>
  <c r="D98" i="2"/>
  <c r="C98" i="2"/>
  <c r="J97" i="2"/>
  <c r="E97" i="2"/>
  <c r="D97" i="2"/>
  <c r="C97" i="2"/>
  <c r="J96" i="2"/>
  <c r="E96" i="2"/>
  <c r="D96" i="2"/>
  <c r="C96" i="2"/>
  <c r="J95" i="2"/>
  <c r="E95" i="2"/>
  <c r="D95" i="2"/>
  <c r="J94" i="2"/>
  <c r="E94" i="2"/>
  <c r="D94" i="2"/>
  <c r="C94" i="2"/>
  <c r="J93" i="2"/>
  <c r="E93" i="2"/>
  <c r="D93" i="2"/>
  <c r="C93" i="2"/>
  <c r="J92" i="2"/>
  <c r="E92" i="2"/>
  <c r="D92" i="2"/>
  <c r="C92" i="2"/>
  <c r="J91" i="2"/>
  <c r="E91" i="2"/>
  <c r="D91" i="2"/>
  <c r="C91" i="2"/>
  <c r="J90" i="2"/>
  <c r="E90" i="2"/>
  <c r="D90" i="2"/>
  <c r="C90" i="2"/>
  <c r="J89" i="2"/>
  <c r="E89" i="2"/>
  <c r="D89" i="2"/>
  <c r="C89" i="2"/>
  <c r="J88" i="2"/>
  <c r="E88" i="2"/>
  <c r="D88" i="2"/>
  <c r="C88" i="2"/>
  <c r="J87" i="2"/>
  <c r="E87" i="2"/>
  <c r="D87" i="2"/>
  <c r="C87" i="2"/>
  <c r="J86" i="2"/>
  <c r="E86" i="2"/>
  <c r="D86" i="2"/>
  <c r="C86" i="2"/>
  <c r="J85" i="2"/>
  <c r="E85" i="2"/>
  <c r="D85" i="2"/>
  <c r="C85" i="2"/>
  <c r="J84" i="2"/>
  <c r="E84" i="2"/>
  <c r="D84" i="2"/>
  <c r="C84" i="2"/>
  <c r="J83" i="2"/>
  <c r="E83" i="2"/>
  <c r="D83" i="2"/>
  <c r="C83" i="2"/>
  <c r="J82" i="2"/>
  <c r="E82" i="2"/>
  <c r="D82" i="2"/>
  <c r="C82" i="2"/>
  <c r="J81" i="2"/>
  <c r="E81" i="2"/>
  <c r="D81" i="2"/>
  <c r="C81" i="2"/>
  <c r="J80" i="2"/>
  <c r="E80" i="2"/>
  <c r="D80" i="2"/>
  <c r="C80" i="2"/>
  <c r="J79" i="2"/>
  <c r="E79" i="2"/>
  <c r="D79" i="2"/>
  <c r="C79" i="2"/>
  <c r="J78" i="2"/>
  <c r="E78" i="2"/>
  <c r="D78" i="2"/>
  <c r="C78" i="2"/>
  <c r="C71" i="2"/>
  <c r="J67" i="2"/>
  <c r="J3" i="2"/>
  <c r="J125" i="2" l="1"/>
  <c r="J77" i="2"/>
  <c r="J124" i="1"/>
  <c r="E124" i="1"/>
  <c r="D124" i="1"/>
  <c r="C124" i="1"/>
  <c r="J123" i="1"/>
  <c r="E123" i="1"/>
  <c r="D123" i="1"/>
  <c r="C123" i="1"/>
  <c r="J122" i="1"/>
  <c r="E122" i="1"/>
  <c r="D122" i="1"/>
  <c r="C122" i="1"/>
  <c r="J121" i="1"/>
  <c r="E121" i="1"/>
  <c r="D121" i="1"/>
  <c r="C121" i="1"/>
  <c r="J120" i="1"/>
  <c r="E120" i="1"/>
  <c r="D120" i="1"/>
  <c r="C120" i="1"/>
  <c r="J119" i="1"/>
  <c r="E119" i="1"/>
  <c r="D119" i="1"/>
  <c r="C119" i="1"/>
  <c r="J118" i="1"/>
  <c r="E118" i="1"/>
  <c r="D118" i="1"/>
  <c r="C118" i="1"/>
  <c r="J117" i="1"/>
  <c r="E117" i="1"/>
  <c r="D117" i="1"/>
  <c r="C117" i="1"/>
  <c r="J116" i="1"/>
  <c r="E116" i="1"/>
  <c r="D116" i="1"/>
  <c r="C116" i="1"/>
  <c r="J115" i="1"/>
  <c r="E115" i="1"/>
  <c r="D115" i="1"/>
  <c r="C115" i="1"/>
  <c r="J114" i="1"/>
  <c r="E114" i="1"/>
  <c r="D114" i="1"/>
  <c r="C114" i="1"/>
  <c r="J113" i="1"/>
  <c r="E113" i="1"/>
  <c r="D113" i="1"/>
  <c r="C113" i="1"/>
  <c r="J112" i="1"/>
  <c r="E112" i="1"/>
  <c r="D112" i="1"/>
  <c r="C112" i="1"/>
  <c r="J111" i="1"/>
  <c r="E111" i="1"/>
  <c r="D111" i="1"/>
  <c r="C111" i="1"/>
  <c r="J110" i="1"/>
  <c r="E110" i="1"/>
  <c r="D110" i="1"/>
  <c r="C110" i="1"/>
  <c r="J109" i="1"/>
  <c r="E109" i="1"/>
  <c r="D109" i="1"/>
  <c r="C109" i="1"/>
  <c r="J108" i="1"/>
  <c r="E108" i="1"/>
  <c r="D108" i="1"/>
  <c r="C108" i="1"/>
  <c r="J107" i="1"/>
  <c r="E107" i="1"/>
  <c r="D107" i="1"/>
  <c r="C107" i="1"/>
  <c r="J106" i="1"/>
  <c r="E106" i="1"/>
  <c r="D106" i="1"/>
  <c r="C106" i="1"/>
  <c r="J105" i="1"/>
  <c r="E105" i="1"/>
  <c r="D105" i="1"/>
  <c r="C105" i="1"/>
  <c r="J104" i="1"/>
  <c r="E104" i="1"/>
  <c r="D104" i="1"/>
  <c r="C104" i="1"/>
  <c r="J103" i="1"/>
  <c r="E103" i="1"/>
  <c r="D103" i="1"/>
  <c r="C103" i="1"/>
  <c r="J102" i="1"/>
  <c r="E102" i="1"/>
  <c r="D102" i="1"/>
  <c r="C102" i="1"/>
  <c r="J101" i="1"/>
  <c r="E101" i="1"/>
  <c r="D101" i="1"/>
  <c r="C101" i="1"/>
  <c r="J100" i="1"/>
  <c r="E100" i="1"/>
  <c r="D100" i="1"/>
  <c r="C100" i="1"/>
  <c r="J99" i="1"/>
  <c r="E99" i="1"/>
  <c r="D99" i="1"/>
  <c r="C99" i="1"/>
  <c r="J98" i="1"/>
  <c r="E98" i="1"/>
  <c r="D98" i="1"/>
  <c r="C98" i="1"/>
  <c r="J97" i="1"/>
  <c r="E97" i="1"/>
  <c r="D97" i="1"/>
  <c r="C97" i="1"/>
  <c r="J96" i="1"/>
  <c r="E96" i="1"/>
  <c r="D96" i="1"/>
  <c r="C96" i="1"/>
  <c r="J95" i="1"/>
  <c r="E95" i="1"/>
  <c r="D95" i="1"/>
  <c r="J94" i="1"/>
  <c r="E94" i="1"/>
  <c r="D94" i="1"/>
  <c r="C94" i="1"/>
  <c r="J93" i="1"/>
  <c r="E93" i="1"/>
  <c r="D93" i="1"/>
  <c r="C93" i="1"/>
  <c r="J92" i="1"/>
  <c r="E92" i="1"/>
  <c r="D92" i="1"/>
  <c r="C92" i="1"/>
  <c r="J91" i="1"/>
  <c r="E91" i="1"/>
  <c r="D91" i="1"/>
  <c r="C91" i="1"/>
  <c r="J90" i="1"/>
  <c r="E90" i="1"/>
  <c r="D90" i="1"/>
  <c r="C90" i="1"/>
  <c r="J89" i="1"/>
  <c r="E89" i="1"/>
  <c r="D89" i="1"/>
  <c r="C89" i="1"/>
  <c r="J88" i="1"/>
  <c r="E88" i="1"/>
  <c r="D88" i="1"/>
  <c r="C88" i="1"/>
  <c r="J87" i="1"/>
  <c r="E87" i="1"/>
  <c r="D87" i="1"/>
  <c r="C87" i="1"/>
  <c r="J86" i="1"/>
  <c r="E86" i="1"/>
  <c r="D86" i="1"/>
  <c r="C86" i="1"/>
  <c r="J85" i="1"/>
  <c r="E85" i="1"/>
  <c r="D85" i="1"/>
  <c r="C85" i="1"/>
  <c r="J84" i="1"/>
  <c r="E84" i="1"/>
  <c r="D84" i="1"/>
  <c r="C84" i="1"/>
  <c r="J83" i="1"/>
  <c r="E83" i="1"/>
  <c r="D83" i="1"/>
  <c r="C83" i="1"/>
  <c r="J82" i="1"/>
  <c r="E82" i="1"/>
  <c r="D82" i="1"/>
  <c r="C82" i="1"/>
  <c r="J81" i="1"/>
  <c r="E81" i="1"/>
  <c r="D81" i="1"/>
  <c r="C81" i="1"/>
  <c r="J80" i="1"/>
  <c r="E80" i="1"/>
  <c r="D80" i="1"/>
  <c r="C80" i="1"/>
  <c r="J79" i="1"/>
  <c r="E79" i="1"/>
  <c r="D79" i="1"/>
  <c r="C79" i="1"/>
  <c r="J78" i="1"/>
  <c r="E78" i="1"/>
  <c r="D78" i="1"/>
  <c r="C78" i="1"/>
  <c r="C71" i="1"/>
  <c r="J67" i="1"/>
  <c r="J3" i="1"/>
  <c r="J125" i="1" l="1"/>
  <c r="J77" i="1"/>
</calcChain>
</file>

<file path=xl/sharedStrings.xml><?xml version="1.0" encoding="utf-8"?>
<sst xmlns="http://schemas.openxmlformats.org/spreadsheetml/2006/main" count="1581" uniqueCount="235">
  <si>
    <t>MOIS DE</t>
  </si>
  <si>
    <t>12</t>
  </si>
  <si>
    <t>OPD</t>
  </si>
  <si>
    <r>
      <t>JOURNAL</t>
    </r>
    <r>
      <rPr>
        <b/>
        <sz val="20"/>
        <rFont val="Times New Roman"/>
        <family val="1"/>
      </rPr>
      <t xml:space="preserve"> :</t>
    </r>
  </si>
  <si>
    <t>BANQ</t>
  </si>
  <si>
    <t>ECRITURES RAPPROCHEMENT</t>
  </si>
  <si>
    <t>D</t>
  </si>
  <si>
    <t>6318 0000</t>
  </si>
  <si>
    <t>C</t>
  </si>
  <si>
    <t>5211 0000</t>
  </si>
  <si>
    <t xml:space="preserve">4711 </t>
  </si>
  <si>
    <t>5140 0000</t>
  </si>
  <si>
    <t>SOS BOULONNERIE</t>
  </si>
  <si>
    <t>A/EN/DAF/002</t>
  </si>
  <si>
    <t xml:space="preserve">Sarl </t>
  </si>
  <si>
    <t>VERSION 1</t>
  </si>
  <si>
    <t>01</t>
  </si>
  <si>
    <t xml:space="preserve">JANVIER </t>
  </si>
  <si>
    <t>02</t>
  </si>
  <si>
    <t xml:space="preserve">FÉVRIER </t>
  </si>
  <si>
    <t>03</t>
  </si>
  <si>
    <t xml:space="preserve">MARS </t>
  </si>
  <si>
    <t>04</t>
  </si>
  <si>
    <t xml:space="preserve">AVRIL </t>
  </si>
  <si>
    <t>05</t>
  </si>
  <si>
    <t xml:space="preserve">MAI </t>
  </si>
  <si>
    <t>06</t>
  </si>
  <si>
    <t xml:space="preserve">JUIN </t>
  </si>
  <si>
    <t>07</t>
  </si>
  <si>
    <t xml:space="preserve">JUILLET </t>
  </si>
  <si>
    <t>08</t>
  </si>
  <si>
    <t xml:space="preserve">AOÛT </t>
  </si>
  <si>
    <t>09</t>
  </si>
  <si>
    <t xml:space="preserve">SEPTEMBRE </t>
  </si>
  <si>
    <t>10</t>
  </si>
  <si>
    <t xml:space="preserve">OCTOBRE </t>
  </si>
  <si>
    <t>11</t>
  </si>
  <si>
    <t xml:space="preserve">NOVEMBRE </t>
  </si>
  <si>
    <t xml:space="preserve">DÉCEMBRE </t>
  </si>
  <si>
    <t>10T000  P60</t>
  </si>
  <si>
    <t>T</t>
  </si>
  <si>
    <t>11T200  P60</t>
  </si>
  <si>
    <t>Y</t>
  </si>
  <si>
    <t>11Y600  P80</t>
  </si>
  <si>
    <t>c</t>
  </si>
  <si>
    <t>CODE</t>
  </si>
  <si>
    <t>Analyt</t>
  </si>
  <si>
    <t>BOCK</t>
  </si>
  <si>
    <t>P01</t>
  </si>
  <si>
    <t>30T000</t>
  </si>
  <si>
    <t>CASTEL</t>
  </si>
  <si>
    <t>P08</t>
  </si>
  <si>
    <t>CASTEL BEER</t>
  </si>
  <si>
    <t>COCA</t>
  </si>
  <si>
    <t>P21</t>
  </si>
  <si>
    <t>COCA COLA</t>
  </si>
  <si>
    <t>30Y000</t>
  </si>
  <si>
    <t>FTA CASSIS</t>
  </si>
  <si>
    <t>P26</t>
  </si>
  <si>
    <t>FANTA CASSIS</t>
  </si>
  <si>
    <t>FTA CITRON</t>
  </si>
  <si>
    <t>P23</t>
  </si>
  <si>
    <t>FANTA CITRON</t>
  </si>
  <si>
    <t>FTA COCK</t>
  </si>
  <si>
    <t>P24</t>
  </si>
  <si>
    <t>FANTA COCKTAIL</t>
  </si>
  <si>
    <t>FTA ORG</t>
  </si>
  <si>
    <t>P22</t>
  </si>
  <si>
    <t>FANTA ORANGE</t>
  </si>
  <si>
    <t>FLAG</t>
  </si>
  <si>
    <t>P02</t>
  </si>
  <si>
    <t>PRESSION</t>
  </si>
  <si>
    <t>P09</t>
  </si>
  <si>
    <t>FLAG PRESSION</t>
  </si>
  <si>
    <t>GIN T</t>
  </si>
  <si>
    <t>P11</t>
  </si>
  <si>
    <t>GIN TONIC</t>
  </si>
  <si>
    <t>GUINNESS</t>
  </si>
  <si>
    <t>P03</t>
  </si>
  <si>
    <t>MALTA</t>
  </si>
  <si>
    <t>P04</t>
  </si>
  <si>
    <t>MALTA GUINNESS</t>
  </si>
  <si>
    <t>ORANGINA</t>
  </si>
  <si>
    <t>P30</t>
  </si>
  <si>
    <t>CITRON</t>
  </si>
  <si>
    <t>P54</t>
  </si>
  <si>
    <t>SCHWEPPES CITRON</t>
  </si>
  <si>
    <t>SODA</t>
  </si>
  <si>
    <t>P51</t>
  </si>
  <si>
    <t>SCHWEPPES SODA WATER</t>
  </si>
  <si>
    <t>TONIC</t>
  </si>
  <si>
    <t>P52</t>
  </si>
  <si>
    <t>SCHWEPPES TONIC</t>
  </si>
  <si>
    <t>SPRITE</t>
  </si>
  <si>
    <t>P25</t>
  </si>
  <si>
    <t>CAFE</t>
  </si>
  <si>
    <t>P40</t>
  </si>
  <si>
    <t>TIP TOP CAFE</t>
  </si>
  <si>
    <t>ORANGE</t>
  </si>
  <si>
    <t>P41</t>
  </si>
  <si>
    <t>TIP TOP ORANGE</t>
  </si>
  <si>
    <t>TUBORG</t>
  </si>
  <si>
    <t>P05</t>
  </si>
  <si>
    <t>VIN</t>
  </si>
  <si>
    <t>P70</t>
  </si>
  <si>
    <t>VIN VALPIERRE</t>
  </si>
  <si>
    <t>WHISKY</t>
  </si>
  <si>
    <t>P10</t>
  </si>
  <si>
    <t>WHISKY BLACK</t>
  </si>
  <si>
    <t>YKI COCK</t>
  </si>
  <si>
    <t>P42</t>
  </si>
  <si>
    <t>YOUKI COCKTAIL</t>
  </si>
  <si>
    <t>YKI TONIC</t>
  </si>
  <si>
    <t>P43</t>
  </si>
  <si>
    <t>YOUKI TONIC</t>
  </si>
  <si>
    <t>ABJ</t>
  </si>
  <si>
    <t>P60</t>
  </si>
  <si>
    <t>COMMUN  A TOUT PRODUIT TREICHVILLE</t>
  </si>
  <si>
    <t>YOP</t>
  </si>
  <si>
    <t>P80</t>
  </si>
  <si>
    <t>COMMUN  A TOUT PRODUIT YOPOUGON</t>
  </si>
  <si>
    <t>P90</t>
  </si>
  <si>
    <t>COMMUN  A TOUT PRODUIT BOUAFLE</t>
  </si>
  <si>
    <t>ADMINISTRATION-DIRECT GENERALE</t>
  </si>
  <si>
    <t>10B000</t>
  </si>
  <si>
    <t>DAF</t>
  </si>
  <si>
    <t>10T000</t>
  </si>
  <si>
    <t>10Y000</t>
  </si>
  <si>
    <t>BFLE</t>
  </si>
  <si>
    <t>BRASSAGE BFLE</t>
  </si>
  <si>
    <t>11B200</t>
  </si>
  <si>
    <t>DI</t>
  </si>
  <si>
    <t>BRASSAGE TREICH</t>
  </si>
  <si>
    <t>11T200</t>
  </si>
  <si>
    <t>BRASSAGE YOP</t>
  </si>
  <si>
    <t>11Y200</t>
  </si>
  <si>
    <t>2024</t>
  </si>
  <si>
    <t>Remb ASSOCIES DEC 2023</t>
  </si>
  <si>
    <t>4711 0000</t>
  </si>
  <si>
    <t>4111 0027</t>
  </si>
  <si>
    <t>Vir NESTLE</t>
  </si>
  <si>
    <t>Frais Virement Salaires</t>
  </si>
  <si>
    <t>Salaires Dec 2023</t>
  </si>
  <si>
    <t>52110000</t>
  </si>
  <si>
    <t>51400000</t>
  </si>
  <si>
    <t>Rem Chq EXAT</t>
  </si>
  <si>
    <t>19360</t>
  </si>
  <si>
    <t>Vir SOCIETE AFRICAINE DE CACAO</t>
  </si>
  <si>
    <t>chq Impaye</t>
  </si>
  <si>
    <t>4711</t>
  </si>
  <si>
    <t>47110000</t>
  </si>
  <si>
    <t>40110067</t>
  </si>
  <si>
    <t>Vir EBUTRANS Dossier Douane 23-1747 MAURIN</t>
  </si>
  <si>
    <t>63180000</t>
  </si>
  <si>
    <t>Frais Remise Import Dossier 23002055</t>
  </si>
  <si>
    <t>40120008</t>
  </si>
  <si>
    <t>reglement Remise Import Dossier 23002055</t>
  </si>
  <si>
    <t>Rem chq ARIBAT</t>
  </si>
  <si>
    <t>5140000</t>
  </si>
  <si>
    <t>Rem chq SOCIETE IVOIRE DE BETON</t>
  </si>
  <si>
    <t>Rem chq ICO SOUDURE</t>
  </si>
  <si>
    <t>R</t>
  </si>
  <si>
    <t>Rem chq INEXENCE</t>
  </si>
  <si>
    <t>Rem chq FRANCETRUCK</t>
  </si>
  <si>
    <t>Rem chq RMI</t>
  </si>
  <si>
    <t>Chq Impots Loyer Nov-Dec 2023</t>
  </si>
  <si>
    <t>41110009</t>
  </si>
  <si>
    <t>41110129</t>
  </si>
  <si>
    <t>Vir SIDAM Assurance 2024</t>
  </si>
  <si>
    <t>Vir CARGILL COCOA</t>
  </si>
  <si>
    <t>41110093</t>
  </si>
  <si>
    <t>Vir CMID 595-21316S023/0605</t>
  </si>
  <si>
    <t>41110099</t>
  </si>
  <si>
    <t>Vir SIDECI FT147334-FT147453/0666-FT147534/0754-FT147540/0760</t>
  </si>
  <si>
    <t>41110118</t>
  </si>
  <si>
    <t>Vir SOFID 4074-4104</t>
  </si>
  <si>
    <t>41110001</t>
  </si>
  <si>
    <t>Vir CENTRIMEX VITF305101-VITF305109</t>
  </si>
  <si>
    <t>41110067</t>
  </si>
  <si>
    <t>Vir EBUTRANS 23319R009/00450-495</t>
  </si>
  <si>
    <t>41110148</t>
  </si>
  <si>
    <t>Vir ETS IMP 21-N077/0000856</t>
  </si>
  <si>
    <t>41110082</t>
  </si>
  <si>
    <t>Vir MEDIAROCH 21316IO46/112</t>
  </si>
  <si>
    <t>4012 0015</t>
  </si>
  <si>
    <t>Vir INOXMARE</t>
  </si>
  <si>
    <t xml:space="preserve">4111 </t>
  </si>
  <si>
    <t>Vir RNANO</t>
  </si>
  <si>
    <t>Vir Impots</t>
  </si>
  <si>
    <t>Rem chq SOTACI</t>
  </si>
  <si>
    <t>Rem Chq NUTRI FOOD INDUSTRY</t>
  </si>
  <si>
    <t>5210000</t>
  </si>
  <si>
    <t>681489</t>
  </si>
  <si>
    <t>Rem chq NP GANDOUR</t>
  </si>
  <si>
    <t>Rem chq RAZEL</t>
  </si>
  <si>
    <t>Rem chq SICMA</t>
  </si>
  <si>
    <t>Rem chq BOUUYGUES E</t>
  </si>
  <si>
    <t>Rem chq ECO-EBURNIE</t>
  </si>
  <si>
    <t>Rem chq CEMOI CI</t>
  </si>
  <si>
    <t>Chq CIE Oct - Dec 2023</t>
  </si>
  <si>
    <t>Chq NERE Loyer Jan 2024</t>
  </si>
  <si>
    <t>4111 0534</t>
  </si>
  <si>
    <t>Vir SOCIETE DES MINES D ITY</t>
  </si>
  <si>
    <t>Frais DGI</t>
  </si>
  <si>
    <t>41110</t>
  </si>
  <si>
    <t>Vir GIE GEMACI</t>
  </si>
  <si>
    <t>Rem chq EUROLAIT</t>
  </si>
  <si>
    <t>Rem chq PALMAFRIQUE</t>
  </si>
  <si>
    <t>Rem chq FTCI</t>
  </si>
  <si>
    <t>Rem chq LES ACIERIES DE CI</t>
  </si>
  <si>
    <t>Rem chq HYDROPLAST</t>
  </si>
  <si>
    <t>Rem chq SIPEF CI</t>
  </si>
  <si>
    <t>Rem chq ATOU</t>
  </si>
  <si>
    <t>Rem chq LOGIS CI</t>
  </si>
  <si>
    <t>Rem chq LAVISO</t>
  </si>
  <si>
    <t>Rem chq SIDECI</t>
  </si>
  <si>
    <t>41110671</t>
  </si>
  <si>
    <t>Vir LA FERME DE BEOUMI</t>
  </si>
  <si>
    <t>Rem chq SKCI</t>
  </si>
  <si>
    <t>41110675</t>
  </si>
  <si>
    <t>Vir EIFFAGE</t>
  </si>
  <si>
    <t>Vir EBUTRANS Dossier Douane 23-1751 TENTE</t>
  </si>
  <si>
    <t>Chq Impaye</t>
  </si>
  <si>
    <t>Rem chq SOGB</t>
  </si>
  <si>
    <t>Rem chq URBANIA EDI CI</t>
  </si>
  <si>
    <t>Rem chq USICHROM</t>
  </si>
  <si>
    <t>Rem chq COCITAM</t>
  </si>
  <si>
    <t>Rem chq SOUDOTEC</t>
  </si>
  <si>
    <t>Rem chq SUCAF CI</t>
  </si>
  <si>
    <t>Rem chq PRO LOGISTICS</t>
  </si>
  <si>
    <t>Cotisation Compte SOS</t>
  </si>
  <si>
    <t>Interets Debiteurs</t>
  </si>
  <si>
    <t>Rem Chq xxx</t>
  </si>
  <si>
    <t>Salaires Jan 2024</t>
  </si>
  <si>
    <t>Agios du 31/12 au 31/01/24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</si>
</sst>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,000,000"/>
    <numFmt numFmtId="165" formatCode="mmmmm\-yy"/>
    <numFmt numFmtId="166" formatCode="#,##0\ _F"/>
  </numFmts>
  <fonts count="3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u/>
      <sz val="18"/>
      <name val="Times New Roman"/>
      <family val="1"/>
    </font>
    <font>
      <sz val="14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b/>
      <u/>
      <sz val="20"/>
      <name val="Times New Roman"/>
      <family val="1"/>
    </font>
    <font>
      <sz val="14"/>
      <name val="Times New Roman"/>
      <family val="1"/>
    </font>
    <font>
      <b/>
      <sz val="18"/>
      <name val="Arial Black"/>
      <family val="2"/>
    </font>
    <font>
      <b/>
      <u/>
      <sz val="18"/>
      <name val="Arial"/>
      <family val="2"/>
    </font>
    <font>
      <b/>
      <sz val="14"/>
      <name val="Times New Roman"/>
      <family val="1"/>
    </font>
    <font>
      <sz val="13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4"/>
      <color indexed="9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u/>
      <sz val="16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u/>
      <sz val="14"/>
      <name val="Times New Roman"/>
      <family val="1"/>
    </font>
    <font>
      <b/>
      <sz val="20"/>
      <name val="Cooper Black"/>
      <family val="1"/>
    </font>
    <font>
      <b/>
      <sz val="14"/>
      <name val="Arial Black"/>
      <family val="2"/>
    </font>
    <font>
      <b/>
      <u/>
      <sz val="16"/>
      <name val="Arial"/>
      <family val="2"/>
    </font>
    <font>
      <b/>
      <sz val="14"/>
      <color indexed="9"/>
      <name val="Times New Roman"/>
      <family val="1"/>
    </font>
    <font>
      <b/>
      <sz val="16"/>
      <name val="Arial"/>
      <family val="2"/>
    </font>
    <font>
      <b/>
      <sz val="13"/>
      <color indexed="9"/>
      <name val="Times New Roman"/>
      <family val="1"/>
    </font>
    <font>
      <b/>
      <sz val="12"/>
      <name val="Calibri Light"/>
      <family val="2"/>
      <scheme val="maj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Up="1">
      <left/>
      <right/>
      <top/>
      <bottom style="dotted">
        <color indexed="64"/>
      </bottom>
      <diagonal style="dotted">
        <color indexed="64"/>
      </diagonal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49" fontId="5" fillId="2" borderId="0" xfId="0" applyNumberFormat="1" applyFont="1" applyFill="1" applyProtection="1">
      <protection locked="0" hidden="1"/>
    </xf>
    <xf numFmtId="0" fontId="6" fillId="0" borderId="0" xfId="0" applyFont="1"/>
    <xf numFmtId="0" fontId="0" fillId="2" borderId="0" xfId="0" applyFill="1"/>
    <xf numFmtId="0" fontId="4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left"/>
      <protection locked="0" hidden="1"/>
    </xf>
    <xf numFmtId="0" fontId="9" fillId="0" borderId="0" xfId="0" applyFont="1"/>
    <xf numFmtId="3" fontId="10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left"/>
      <protection locked="0" hidden="1"/>
    </xf>
    <xf numFmtId="49" fontId="15" fillId="0" borderId="1" xfId="0" applyNumberFormat="1" applyFont="1" applyBorder="1" applyAlignment="1">
      <alignment horizontal="left"/>
    </xf>
    <xf numFmtId="0" fontId="16" fillId="0" borderId="0" xfId="0" applyFont="1" applyProtection="1">
      <protection locked="0" hidden="1"/>
    </xf>
    <xf numFmtId="0" fontId="16" fillId="0" borderId="1" xfId="0" applyFont="1" applyBorder="1" applyProtection="1">
      <protection locked="0" hidden="1"/>
    </xf>
    <xf numFmtId="3" fontId="15" fillId="0" borderId="1" xfId="0" applyNumberFormat="1" applyFont="1" applyBorder="1" applyProtection="1">
      <protection locked="0" hidden="1"/>
    </xf>
    <xf numFmtId="3" fontId="0" fillId="0" borderId="0" xfId="0" applyNumberFormat="1"/>
    <xf numFmtId="49" fontId="0" fillId="0" borderId="2" xfId="0" applyNumberFormat="1" applyBorder="1"/>
    <xf numFmtId="164" fontId="15" fillId="0" borderId="1" xfId="0" applyNumberFormat="1" applyFont="1" applyBorder="1" applyAlignment="1">
      <alignment horizontal="left"/>
    </xf>
    <xf numFmtId="0" fontId="17" fillId="0" borderId="1" xfId="0" applyFont="1" applyBorder="1" applyProtection="1">
      <protection locked="0" hidden="1"/>
    </xf>
    <xf numFmtId="0" fontId="16" fillId="0" borderId="3" xfId="0" applyFont="1" applyBorder="1" applyProtection="1">
      <protection locked="0" hidden="1"/>
    </xf>
    <xf numFmtId="3" fontId="15" fillId="0" borderId="3" xfId="0" applyNumberFormat="1" applyFont="1" applyBorder="1" applyProtection="1">
      <protection locked="0" hidden="1"/>
    </xf>
    <xf numFmtId="0" fontId="16" fillId="0" borderId="3" xfId="0" applyFont="1" applyBorder="1" applyAlignment="1" applyProtection="1">
      <alignment horizontal="left"/>
      <protection locked="0" hidden="1"/>
    </xf>
    <xf numFmtId="0" fontId="16" fillId="0" borderId="4" xfId="0" applyFont="1" applyBorder="1" applyProtection="1">
      <protection locked="0" hidden="1"/>
    </xf>
    <xf numFmtId="0" fontId="16" fillId="0" borderId="5" xfId="0" applyFont="1" applyBorder="1" applyProtection="1">
      <protection locked="0" hidden="1"/>
    </xf>
    <xf numFmtId="49" fontId="1" fillId="0" borderId="6" xfId="0" applyNumberFormat="1" applyFont="1" applyBorder="1"/>
    <xf numFmtId="49" fontId="1" fillId="0" borderId="3" xfId="0" applyNumberFormat="1" applyFont="1" applyBorder="1"/>
    <xf numFmtId="0" fontId="6" fillId="0" borderId="3" xfId="0" applyFont="1" applyBorder="1" applyProtection="1">
      <protection locked="0" hidden="1"/>
    </xf>
    <xf numFmtId="3" fontId="18" fillId="0" borderId="0" xfId="0" applyNumberFormat="1" applyFont="1"/>
    <xf numFmtId="3" fontId="6" fillId="0" borderId="0" xfId="0" applyNumberFormat="1" applyFont="1"/>
    <xf numFmtId="0" fontId="19" fillId="0" borderId="0" xfId="0" applyFont="1"/>
    <xf numFmtId="3" fontId="20" fillId="0" borderId="0" xfId="0" applyNumberFormat="1" applyFont="1"/>
    <xf numFmtId="0" fontId="21" fillId="0" borderId="0" xfId="0" applyFont="1"/>
    <xf numFmtId="3" fontId="20" fillId="0" borderId="0" xfId="0" applyNumberFormat="1" applyFont="1" applyAlignment="1">
      <alignment vertical="top"/>
    </xf>
    <xf numFmtId="0" fontId="22" fillId="0" borderId="0" xfId="0" applyFont="1"/>
    <xf numFmtId="165" fontId="23" fillId="0" borderId="0" xfId="0" applyNumberFormat="1" applyFont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0" applyFont="1"/>
    <xf numFmtId="3" fontId="28" fillId="0" borderId="0" xfId="0" applyNumberFormat="1" applyFont="1" applyAlignment="1">
      <alignment horizontal="center"/>
    </xf>
    <xf numFmtId="0" fontId="23" fillId="0" borderId="0" xfId="0" applyFont="1"/>
    <xf numFmtId="0" fontId="16" fillId="0" borderId="1" xfId="0" applyFont="1" applyBorder="1" applyAlignment="1">
      <alignment horizontal="left"/>
    </xf>
    <xf numFmtId="166" fontId="15" fillId="0" borderId="1" xfId="0" applyNumberFormat="1" applyFont="1" applyBorder="1"/>
    <xf numFmtId="49" fontId="29" fillId="0" borderId="0" xfId="0" applyNumberFormat="1" applyFont="1"/>
    <xf numFmtId="49" fontId="15" fillId="0" borderId="0" xfId="0" applyNumberFormat="1" applyFont="1"/>
    <xf numFmtId="164" fontId="15" fillId="0" borderId="3" xfId="0" applyNumberFormat="1" applyFont="1" applyBorder="1" applyAlignment="1">
      <alignment horizontal="left"/>
    </xf>
    <xf numFmtId="0" fontId="16" fillId="0" borderId="0" xfId="0" applyFont="1"/>
    <xf numFmtId="3" fontId="30" fillId="0" borderId="0" xfId="0" applyNumberFormat="1" applyFont="1"/>
    <xf numFmtId="49" fontId="2" fillId="0" borderId="2" xfId="0" applyNumberFormat="1" applyFont="1" applyBorder="1"/>
    <xf numFmtId="49" fontId="0" fillId="0" borderId="7" xfId="0" applyNumberFormat="1" applyBorder="1"/>
    <xf numFmtId="49" fontId="0" fillId="0" borderId="8" xfId="0" applyNumberFormat="1" applyBorder="1"/>
    <xf numFmtId="49" fontId="23" fillId="0" borderId="2" xfId="0" applyNumberFormat="1" applyFont="1" applyBorder="1" applyAlignment="1">
      <alignment horizontal="right"/>
    </xf>
    <xf numFmtId="49" fontId="31" fillId="0" borderId="2" xfId="0" applyNumberFormat="1" applyFont="1" applyBorder="1" applyAlignment="1">
      <alignment horizontal="right"/>
    </xf>
    <xf numFmtId="0" fontId="32" fillId="0" borderId="1" xfId="0" applyFont="1" applyBorder="1" applyProtection="1">
      <protection locked="0" hidden="1"/>
    </xf>
    <xf numFmtId="0" fontId="32" fillId="0" borderId="0" xfId="0" applyFont="1" applyProtection="1">
      <protection locked="0" hidden="1"/>
    </xf>
    <xf numFmtId="0" fontId="32" fillId="0" borderId="3" xfId="0" applyFont="1" applyBorder="1" applyProtection="1">
      <protection locked="0" hidden="1"/>
    </xf>
    <xf numFmtId="0" fontId="32" fillId="0" borderId="3" xfId="0" applyFont="1" applyBorder="1" applyAlignment="1" applyProtection="1">
      <alignment horizontal="left"/>
      <protection locked="0" hidden="1"/>
    </xf>
    <xf numFmtId="0" fontId="32" fillId="0" borderId="4" xfId="0" applyFont="1" applyBorder="1" applyProtection="1">
      <protection locked="0" hidden="1"/>
    </xf>
    <xf numFmtId="0" fontId="32" fillId="0" borderId="5" xfId="0" applyFont="1" applyBorder="1" applyProtection="1">
      <protection locked="0" hidden="1"/>
    </xf>
    <xf numFmtId="49" fontId="33" fillId="0" borderId="6" xfId="0" applyNumberFormat="1" applyFont="1" applyBorder="1"/>
    <xf numFmtId="49" fontId="33" fillId="0" borderId="3" xfId="0" applyNumberFormat="1" applyFont="1" applyBorder="1"/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Protection="1">
      <protection locked="0" hidden="1"/>
    </xf>
    <xf numFmtId="0" fontId="16" fillId="0" borderId="1" xfId="0" applyFont="1" applyBorder="1" applyProtection="1">
      <protection locked="0" hidden="1"/>
    </xf>
    <xf numFmtId="0" fontId="16" fillId="0" borderId="3" xfId="0" applyFont="1" applyBorder="1" applyAlignment="1" applyProtection="1">
      <alignment horizontal="left"/>
      <protection locked="0" hidden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2" fillId="0" borderId="3" xfId="0" applyFont="1" applyBorder="1" applyAlignment="1" applyProtection="1">
      <alignment horizontal="left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64"/>
  <sheetViews>
    <sheetView showGridLines="0" showZeros="0" zoomScale="120" zoomScaleNormal="80" zoomScaleSheetLayoutView="90" workbookViewId="0">
      <selection activeCell="O12" sqref="O12"/>
    </sheetView>
  </sheetViews>
  <sheetFormatPr baseColWidth="10" defaultRowHeight="18.75" x14ac:dyDescent="0.3"/>
  <cols>
    <col min="1" max="1" width="11.5703125" customWidth="1"/>
    <col min="2" max="2" width="2.85546875" style="1" bestFit="1" customWidth="1"/>
    <col min="3" max="3" width="15.28515625" customWidth="1"/>
    <col min="4" max="4" width="13.28515625" style="4" customWidth="1"/>
    <col min="5" max="8" width="11.42578125" style="4"/>
    <col min="9" max="9" width="13" style="4" customWidth="1"/>
    <col min="10" max="10" width="24.42578125" style="9" customWidth="1"/>
    <col min="11" max="11" width="14.7109375" bestFit="1" customWidth="1"/>
    <col min="12" max="12" width="3.140625" bestFit="1" customWidth="1"/>
    <col min="13" max="13" width="5.28515625" bestFit="1" customWidth="1"/>
    <col min="16" max="16" width="37.5703125" bestFit="1" customWidth="1"/>
  </cols>
  <sheetData>
    <row r="2" spans="2:11" ht="23.25" x14ac:dyDescent="0.35">
      <c r="C2" s="2" t="s">
        <v>0</v>
      </c>
      <c r="D2" s="3" t="s">
        <v>16</v>
      </c>
      <c r="I2"/>
      <c r="J2" s="5" t="s">
        <v>2</v>
      </c>
      <c r="K2" s="5">
        <v>90</v>
      </c>
    </row>
    <row r="3" spans="2:11" ht="27" x14ac:dyDescent="0.35">
      <c r="C3" s="2" t="s">
        <v>3</v>
      </c>
      <c r="D3" s="6"/>
      <c r="E3" s="7" t="s">
        <v>4</v>
      </c>
      <c r="F3" s="6"/>
      <c r="G3" s="6"/>
      <c r="H3" s="6"/>
      <c r="I3" s="6"/>
      <c r="J3" s="5" t="e">
        <f>+IF(E3=K2,J2,"")&amp;IF(E3=#REF!,#REF!,"")</f>
        <v>#REF!</v>
      </c>
    </row>
    <row r="4" spans="2:11" ht="25.5" x14ac:dyDescent="0.35">
      <c r="C4" s="8"/>
    </row>
    <row r="6" spans="2:11" ht="27" x14ac:dyDescent="0.2">
      <c r="C6" s="65" t="s">
        <v>5</v>
      </c>
      <c r="D6" s="65"/>
      <c r="E6" s="65"/>
      <c r="F6" s="65"/>
      <c r="G6" s="65"/>
      <c r="H6" s="65"/>
      <c r="I6" s="65"/>
      <c r="J6" s="65"/>
    </row>
    <row r="8" spans="2:11" ht="23.25" x14ac:dyDescent="0.35">
      <c r="C8" s="10"/>
      <c r="J8" s="11"/>
    </row>
    <row r="9" spans="2:11" ht="16.5" x14ac:dyDescent="0.25">
      <c r="C9" s="12"/>
      <c r="D9" s="13"/>
      <c r="E9" s="66"/>
      <c r="F9" s="67"/>
      <c r="G9" s="67"/>
      <c r="H9" s="67"/>
      <c r="I9" s="67"/>
      <c r="J9" s="16"/>
      <c r="K9" s="17"/>
    </row>
    <row r="10" spans="2:11" ht="16.5" x14ac:dyDescent="0.25">
      <c r="C10" s="12" t="s">
        <v>6</v>
      </c>
      <c r="D10" s="13"/>
      <c r="E10" s="51" t="s">
        <v>137</v>
      </c>
      <c r="F10" s="15"/>
      <c r="G10" s="15"/>
      <c r="H10" s="15"/>
      <c r="I10" s="15"/>
      <c r="J10" s="16">
        <v>1000000</v>
      </c>
      <c r="K10" s="17"/>
    </row>
    <row r="11" spans="2:11" ht="16.5" x14ac:dyDescent="0.25">
      <c r="C11" s="12" t="s">
        <v>8</v>
      </c>
      <c r="D11" s="13" t="s">
        <v>9</v>
      </c>
      <c r="E11" s="51" t="s">
        <v>137</v>
      </c>
      <c r="F11" s="15"/>
      <c r="G11" s="15"/>
      <c r="H11" s="15"/>
      <c r="I11" s="15"/>
      <c r="J11" s="16">
        <v>1000000</v>
      </c>
      <c r="K11" s="17"/>
    </row>
    <row r="12" spans="2:11" ht="16.5" x14ac:dyDescent="0.25">
      <c r="C12" s="12"/>
      <c r="D12" s="13"/>
      <c r="E12" s="14"/>
      <c r="F12" s="15"/>
      <c r="G12" s="15"/>
      <c r="H12" s="15"/>
      <c r="I12" s="15"/>
      <c r="J12" s="16"/>
      <c r="K12" s="17"/>
    </row>
    <row r="13" spans="2:11" ht="16.5" x14ac:dyDescent="0.25">
      <c r="B13" s="1" t="s">
        <v>8</v>
      </c>
      <c r="C13" s="12" t="s">
        <v>6</v>
      </c>
      <c r="D13" s="13" t="s">
        <v>7</v>
      </c>
      <c r="E13" s="18" t="s">
        <v>141</v>
      </c>
      <c r="F13" s="15"/>
      <c r="G13" s="15"/>
      <c r="H13" s="15"/>
      <c r="I13" s="15"/>
      <c r="J13" s="16">
        <v>138</v>
      </c>
      <c r="K13" s="17"/>
    </row>
    <row r="14" spans="2:11" ht="16.5" x14ac:dyDescent="0.25">
      <c r="C14" s="12" t="s">
        <v>8</v>
      </c>
      <c r="D14" s="13" t="s">
        <v>9</v>
      </c>
      <c r="E14" s="18" t="s">
        <v>141</v>
      </c>
      <c r="F14" s="15"/>
      <c r="G14" s="15"/>
      <c r="H14" s="15"/>
      <c r="I14" s="15"/>
      <c r="J14" s="16">
        <v>138</v>
      </c>
      <c r="K14" s="17"/>
    </row>
    <row r="15" spans="2:11" ht="16.5" x14ac:dyDescent="0.25">
      <c r="C15" s="12"/>
      <c r="D15" s="13"/>
      <c r="E15" s="14"/>
      <c r="F15" s="15"/>
      <c r="G15" s="15"/>
      <c r="H15" s="15"/>
      <c r="I15" s="15"/>
      <c r="J15" s="16"/>
      <c r="K15" s="17"/>
    </row>
    <row r="16" spans="2:11" ht="16.5" x14ac:dyDescent="0.25">
      <c r="C16" s="12" t="s">
        <v>6</v>
      </c>
      <c r="D16" s="13" t="s">
        <v>7</v>
      </c>
      <c r="E16" s="51" t="s">
        <v>142</v>
      </c>
      <c r="F16" s="15"/>
      <c r="G16" s="15"/>
      <c r="H16" s="15"/>
      <c r="I16" s="15"/>
      <c r="J16" s="16">
        <v>3334344</v>
      </c>
      <c r="K16" s="17"/>
    </row>
    <row r="17" spans="3:11" ht="16.5" x14ac:dyDescent="0.25">
      <c r="C17" s="12" t="s">
        <v>8</v>
      </c>
      <c r="D17" s="13" t="s">
        <v>9</v>
      </c>
      <c r="E17" s="51" t="s">
        <v>142</v>
      </c>
      <c r="F17" s="15"/>
      <c r="G17" s="15"/>
      <c r="H17" s="15"/>
      <c r="I17" s="15"/>
      <c r="J17" s="16">
        <v>3334344</v>
      </c>
      <c r="K17" s="17"/>
    </row>
    <row r="18" spans="3:11" ht="16.5" x14ac:dyDescent="0.25">
      <c r="C18" s="12"/>
      <c r="D18" s="13"/>
      <c r="E18" s="14"/>
      <c r="F18" s="15"/>
      <c r="G18" s="15"/>
      <c r="H18" s="15"/>
      <c r="I18" s="15"/>
      <c r="J18" s="16"/>
      <c r="K18" s="17"/>
    </row>
    <row r="19" spans="3:11" ht="16.5" x14ac:dyDescent="0.25">
      <c r="C19" s="12" t="s">
        <v>6</v>
      </c>
      <c r="D19" s="13" t="s">
        <v>7</v>
      </c>
      <c r="E19" s="18" t="s">
        <v>141</v>
      </c>
      <c r="F19" s="15"/>
      <c r="G19" s="15"/>
      <c r="H19" s="15"/>
      <c r="I19" s="15"/>
      <c r="J19" s="16">
        <v>275</v>
      </c>
      <c r="K19" s="17"/>
    </row>
    <row r="20" spans="3:11" ht="16.5" x14ac:dyDescent="0.25">
      <c r="C20" s="12" t="s">
        <v>8</v>
      </c>
      <c r="D20" s="13" t="s">
        <v>9</v>
      </c>
      <c r="E20" s="18" t="s">
        <v>141</v>
      </c>
      <c r="F20" s="15"/>
      <c r="G20" s="15"/>
      <c r="H20" s="15"/>
      <c r="I20" s="15"/>
      <c r="J20" s="16">
        <v>275</v>
      </c>
      <c r="K20" s="17"/>
    </row>
    <row r="21" spans="3:11" ht="15.75" customHeight="1" x14ac:dyDescent="0.25">
      <c r="C21" s="12"/>
      <c r="D21" s="19"/>
      <c r="E21" s="20"/>
      <c r="F21" s="21"/>
      <c r="G21" s="21"/>
      <c r="H21" s="21"/>
      <c r="I21" s="21"/>
      <c r="J21" s="22"/>
      <c r="K21" s="17"/>
    </row>
    <row r="22" spans="3:11" ht="16.5" customHeight="1" x14ac:dyDescent="0.25">
      <c r="C22" s="12" t="s">
        <v>6</v>
      </c>
      <c r="D22" s="13" t="s">
        <v>9</v>
      </c>
      <c r="E22" s="18" t="s">
        <v>140</v>
      </c>
      <c r="F22" s="18"/>
      <c r="G22" s="15"/>
      <c r="H22" s="15"/>
      <c r="I22" s="15"/>
      <c r="J22" s="16">
        <v>548140</v>
      </c>
      <c r="K22" s="17"/>
    </row>
    <row r="23" spans="3:11" ht="15.75" customHeight="1" x14ac:dyDescent="0.25">
      <c r="C23" s="12" t="s">
        <v>8</v>
      </c>
      <c r="D23" s="13" t="s">
        <v>139</v>
      </c>
      <c r="E23" s="18" t="s">
        <v>140</v>
      </c>
      <c r="F23" s="18"/>
      <c r="G23" s="15"/>
      <c r="H23" s="15"/>
      <c r="I23" s="15"/>
      <c r="J23" s="16">
        <v>548140</v>
      </c>
      <c r="K23" s="17"/>
    </row>
    <row r="24" spans="3:11" ht="16.899999999999999" customHeight="1" x14ac:dyDescent="0.25">
      <c r="C24" s="12"/>
      <c r="D24" s="19"/>
      <c r="E24" s="21"/>
      <c r="F24" s="21"/>
      <c r="G24" s="21"/>
      <c r="H24" s="21"/>
      <c r="I24" s="21"/>
      <c r="J24" s="16"/>
      <c r="K24" s="17"/>
    </row>
    <row r="25" spans="3:11" ht="16.5" x14ac:dyDescent="0.25">
      <c r="C25" s="12" t="s">
        <v>6</v>
      </c>
      <c r="D25" s="13" t="s">
        <v>143</v>
      </c>
      <c r="E25" s="18" t="s">
        <v>145</v>
      </c>
      <c r="F25" s="15"/>
      <c r="G25" s="15"/>
      <c r="H25" s="15"/>
      <c r="I25" s="15"/>
      <c r="J25" s="16">
        <v>248007</v>
      </c>
      <c r="K25" s="17"/>
    </row>
    <row r="26" spans="3:11" ht="18" customHeight="1" x14ac:dyDescent="0.25">
      <c r="C26" s="12" t="s">
        <v>8</v>
      </c>
      <c r="D26" s="13" t="s">
        <v>144</v>
      </c>
      <c r="E26" s="18" t="s">
        <v>145</v>
      </c>
      <c r="F26" s="15"/>
      <c r="G26" s="15"/>
      <c r="H26" s="15"/>
      <c r="I26" s="15"/>
      <c r="J26" s="16">
        <v>248007</v>
      </c>
      <c r="K26" s="17"/>
    </row>
    <row r="27" spans="3:11" ht="16.5" customHeight="1" x14ac:dyDescent="0.25">
      <c r="C27" s="12"/>
      <c r="D27" s="19"/>
      <c r="E27" s="23"/>
      <c r="F27" s="52"/>
      <c r="G27" s="23"/>
      <c r="H27" s="23"/>
      <c r="I27" s="23"/>
      <c r="J27" s="22"/>
      <c r="K27" s="17"/>
    </row>
    <row r="28" spans="3:11" ht="16.5" x14ac:dyDescent="0.25">
      <c r="C28" s="12" t="s">
        <v>6</v>
      </c>
      <c r="D28" s="13" t="s">
        <v>9</v>
      </c>
      <c r="E28" s="18" t="s">
        <v>145</v>
      </c>
      <c r="F28" s="18"/>
      <c r="G28" s="53"/>
      <c r="H28" s="15"/>
      <c r="I28" s="15"/>
      <c r="J28" s="55" t="s">
        <v>146</v>
      </c>
      <c r="K28" s="17"/>
    </row>
    <row r="29" spans="3:11" ht="16.5" x14ac:dyDescent="0.25">
      <c r="C29" s="12" t="s">
        <v>8</v>
      </c>
      <c r="D29" s="13" t="s">
        <v>11</v>
      </c>
      <c r="E29" s="18" t="s">
        <v>145</v>
      </c>
      <c r="F29" s="15"/>
      <c r="G29" s="15"/>
      <c r="H29" s="15"/>
      <c r="I29" s="15"/>
      <c r="J29" s="22">
        <v>19360</v>
      </c>
      <c r="K29" s="17"/>
    </row>
    <row r="30" spans="3:11" ht="16.5" x14ac:dyDescent="0.25">
      <c r="C30" s="12"/>
      <c r="D30" s="19"/>
      <c r="E30" s="15"/>
      <c r="F30" s="21"/>
      <c r="G30" s="21"/>
      <c r="H30" s="21"/>
      <c r="I30" s="21"/>
      <c r="J30" s="22"/>
      <c r="K30" s="17"/>
    </row>
    <row r="31" spans="3:11" ht="16.5" x14ac:dyDescent="0.25">
      <c r="C31" s="12" t="s">
        <v>6</v>
      </c>
      <c r="D31" s="13" t="s">
        <v>9</v>
      </c>
      <c r="E31" s="18" t="s">
        <v>145</v>
      </c>
      <c r="F31" s="15"/>
      <c r="G31" s="15"/>
      <c r="H31" s="15"/>
      <c r="I31" s="15"/>
      <c r="J31" s="22">
        <v>51401</v>
      </c>
      <c r="K31" s="17"/>
    </row>
    <row r="32" spans="3:11" ht="16.5" x14ac:dyDescent="0.25">
      <c r="C32" s="12" t="s">
        <v>8</v>
      </c>
      <c r="D32" s="13" t="s">
        <v>11</v>
      </c>
      <c r="E32" s="18" t="s">
        <v>145</v>
      </c>
      <c r="F32" s="15"/>
      <c r="G32" s="15"/>
      <c r="H32" s="15"/>
      <c r="I32" s="15"/>
      <c r="J32" s="22">
        <v>51401</v>
      </c>
      <c r="K32" s="17"/>
    </row>
    <row r="33" spans="3:11" ht="16.5" x14ac:dyDescent="0.25">
      <c r="C33" s="12"/>
      <c r="D33" s="19"/>
      <c r="E33" s="21"/>
      <c r="F33" s="21"/>
      <c r="G33" s="21"/>
      <c r="H33" s="21"/>
      <c r="I33" s="21"/>
      <c r="J33" s="22"/>
      <c r="K33" s="17"/>
    </row>
    <row r="34" spans="3:11" ht="16.5" x14ac:dyDescent="0.25">
      <c r="C34" s="12" t="s">
        <v>6</v>
      </c>
      <c r="D34" s="13" t="s">
        <v>9</v>
      </c>
      <c r="E34" s="18" t="s">
        <v>147</v>
      </c>
      <c r="F34" s="15"/>
      <c r="G34" s="15"/>
      <c r="H34" s="15"/>
      <c r="I34" s="15"/>
      <c r="J34" s="22">
        <v>1877014</v>
      </c>
      <c r="K34" s="17"/>
    </row>
    <row r="35" spans="3:11" ht="16.5" x14ac:dyDescent="0.25">
      <c r="C35" s="12" t="s">
        <v>8</v>
      </c>
      <c r="D35" s="13" t="s">
        <v>11</v>
      </c>
      <c r="E35" s="18" t="s">
        <v>147</v>
      </c>
      <c r="F35" s="15"/>
      <c r="G35" s="15"/>
      <c r="H35" s="15"/>
      <c r="I35" s="15"/>
      <c r="J35" s="22">
        <v>1877014</v>
      </c>
      <c r="K35" s="17"/>
    </row>
    <row r="36" spans="3:11" ht="16.5" x14ac:dyDescent="0.25">
      <c r="C36" s="12"/>
      <c r="D36" s="19"/>
      <c r="E36" s="21"/>
      <c r="F36" s="21"/>
      <c r="G36" s="21"/>
      <c r="H36" s="21"/>
      <c r="I36" s="21"/>
      <c r="J36" s="16"/>
      <c r="K36" s="17"/>
    </row>
    <row r="37" spans="3:11" ht="16.5" x14ac:dyDescent="0.25">
      <c r="C37" s="12" t="s">
        <v>6</v>
      </c>
      <c r="D37" s="13" t="s">
        <v>150</v>
      </c>
      <c r="E37" s="18" t="s">
        <v>148</v>
      </c>
      <c r="F37" s="15"/>
      <c r="G37" s="15"/>
      <c r="H37" s="15"/>
      <c r="I37" s="15"/>
      <c r="J37" s="16">
        <v>378130</v>
      </c>
      <c r="K37" s="17"/>
    </row>
    <row r="38" spans="3:11" ht="16.5" x14ac:dyDescent="0.25">
      <c r="C38" s="12" t="s">
        <v>8</v>
      </c>
      <c r="D38" s="13" t="s">
        <v>143</v>
      </c>
      <c r="E38" s="18" t="s">
        <v>148</v>
      </c>
      <c r="F38" s="15"/>
      <c r="G38" s="15"/>
      <c r="H38" s="15"/>
      <c r="I38" s="15"/>
      <c r="J38" s="16">
        <v>378130</v>
      </c>
      <c r="K38" s="17"/>
    </row>
    <row r="39" spans="3:11" ht="16.5" x14ac:dyDescent="0.25">
      <c r="C39" s="12"/>
      <c r="D39" s="19"/>
      <c r="E39" s="21"/>
      <c r="F39" s="21"/>
      <c r="G39" s="21"/>
      <c r="H39" s="21"/>
      <c r="I39" s="21"/>
      <c r="J39" s="22"/>
      <c r="K39" s="17"/>
    </row>
    <row r="40" spans="3:11" ht="16.5" x14ac:dyDescent="0.25">
      <c r="C40" s="12" t="s">
        <v>6</v>
      </c>
      <c r="D40" s="13" t="s">
        <v>151</v>
      </c>
      <c r="E40" s="51" t="s">
        <v>152</v>
      </c>
      <c r="F40" s="15"/>
      <c r="G40" s="15"/>
      <c r="H40" s="15"/>
      <c r="I40" s="15"/>
      <c r="J40" s="22">
        <v>3077247</v>
      </c>
      <c r="K40" s="17"/>
    </row>
    <row r="41" spans="3:11" ht="16.5" x14ac:dyDescent="0.25">
      <c r="C41" s="12" t="s">
        <v>8</v>
      </c>
      <c r="D41" s="13" t="s">
        <v>143</v>
      </c>
      <c r="E41" s="51" t="s">
        <v>152</v>
      </c>
      <c r="F41" s="15"/>
      <c r="G41" s="15"/>
      <c r="H41" s="15"/>
      <c r="I41" s="15"/>
      <c r="J41" s="22">
        <v>3077247</v>
      </c>
      <c r="K41" s="17"/>
    </row>
    <row r="42" spans="3:11" ht="16.5" x14ac:dyDescent="0.25">
      <c r="C42" s="12"/>
      <c r="D42" s="19"/>
      <c r="E42" s="15"/>
      <c r="F42" s="14"/>
      <c r="G42" s="15"/>
      <c r="H42" s="15"/>
      <c r="I42" s="15"/>
      <c r="J42" s="22"/>
      <c r="K42" s="17"/>
    </row>
    <row r="43" spans="3:11" ht="16.5" x14ac:dyDescent="0.25">
      <c r="C43" s="12" t="s">
        <v>6</v>
      </c>
      <c r="D43" s="13" t="s">
        <v>153</v>
      </c>
      <c r="E43" s="18" t="s">
        <v>154</v>
      </c>
      <c r="F43" s="24"/>
      <c r="G43" s="15"/>
      <c r="H43" s="15"/>
      <c r="I43" s="15"/>
      <c r="J43" s="16">
        <v>158503</v>
      </c>
      <c r="K43" s="17"/>
    </row>
    <row r="44" spans="3:11" ht="16.5" x14ac:dyDescent="0.25">
      <c r="C44" s="12" t="s">
        <v>8</v>
      </c>
      <c r="D44" s="13" t="s">
        <v>143</v>
      </c>
      <c r="E44" s="18" t="s">
        <v>154</v>
      </c>
      <c r="F44" s="24"/>
      <c r="G44" s="15"/>
      <c r="H44" s="15"/>
      <c r="I44" s="15"/>
      <c r="J44" s="16">
        <v>158503</v>
      </c>
      <c r="K44" s="17"/>
    </row>
    <row r="45" spans="3:11" ht="16.5" x14ac:dyDescent="0.25">
      <c r="C45" s="12"/>
      <c r="D45" s="19"/>
      <c r="E45" s="15"/>
      <c r="F45" s="24"/>
      <c r="G45" s="15"/>
      <c r="H45" s="15"/>
      <c r="I45" s="15"/>
      <c r="J45" s="22"/>
      <c r="K45" s="17"/>
    </row>
    <row r="46" spans="3:11" ht="16.5" x14ac:dyDescent="0.25">
      <c r="C46" s="12" t="s">
        <v>6</v>
      </c>
      <c r="D46" s="13" t="s">
        <v>9</v>
      </c>
      <c r="E46" s="51" t="s">
        <v>156</v>
      </c>
      <c r="F46" s="24"/>
      <c r="G46" s="15"/>
      <c r="H46" s="15"/>
      <c r="I46" s="15"/>
      <c r="J46" s="16">
        <v>7240644</v>
      </c>
      <c r="K46" s="17"/>
    </row>
    <row r="47" spans="3:11" ht="16.5" x14ac:dyDescent="0.25">
      <c r="C47" s="12" t="s">
        <v>8</v>
      </c>
      <c r="D47" s="13" t="s">
        <v>155</v>
      </c>
      <c r="E47" s="51" t="s">
        <v>156</v>
      </c>
      <c r="F47" s="25"/>
      <c r="G47" s="15"/>
      <c r="H47" s="15"/>
      <c r="I47" s="15"/>
      <c r="J47" s="16">
        <v>7240644</v>
      </c>
      <c r="K47" s="17"/>
    </row>
    <row r="48" spans="3:11" ht="16.5" x14ac:dyDescent="0.25">
      <c r="C48" s="12"/>
      <c r="D48" s="19"/>
      <c r="E48" s="15"/>
      <c r="F48" s="15"/>
      <c r="G48" s="15"/>
      <c r="H48" s="15"/>
      <c r="I48" s="15"/>
      <c r="J48" s="22"/>
      <c r="K48" s="17"/>
    </row>
    <row r="49" spans="3:11" ht="16.5" x14ac:dyDescent="0.25">
      <c r="C49" s="12" t="s">
        <v>6</v>
      </c>
      <c r="D49" s="13" t="s">
        <v>9</v>
      </c>
      <c r="E49" s="18" t="s">
        <v>157</v>
      </c>
      <c r="F49" s="21"/>
      <c r="G49" s="21"/>
      <c r="H49" s="21"/>
      <c r="I49" s="21"/>
      <c r="J49" s="16">
        <v>378130</v>
      </c>
      <c r="K49" s="17"/>
    </row>
    <row r="50" spans="3:11" ht="16.5" x14ac:dyDescent="0.25">
      <c r="C50" s="12" t="s">
        <v>8</v>
      </c>
      <c r="D50" s="13" t="s">
        <v>11</v>
      </c>
      <c r="E50" s="18" t="s">
        <v>157</v>
      </c>
      <c r="F50" s="21"/>
      <c r="G50" s="21"/>
      <c r="H50" s="21"/>
      <c r="I50" s="21"/>
      <c r="J50" s="16">
        <v>378130</v>
      </c>
      <c r="K50" s="17"/>
    </row>
    <row r="51" spans="3:11" ht="16.5" x14ac:dyDescent="0.25">
      <c r="C51" s="12"/>
      <c r="D51" s="19"/>
      <c r="E51" s="15"/>
      <c r="F51" s="15"/>
      <c r="G51" s="15"/>
      <c r="H51" s="15"/>
      <c r="I51" s="15"/>
      <c r="J51" s="22"/>
      <c r="K51" s="17"/>
    </row>
    <row r="52" spans="3:11" ht="16.5" x14ac:dyDescent="0.25">
      <c r="C52" s="12" t="s">
        <v>6</v>
      </c>
      <c r="D52" s="13" t="s">
        <v>9</v>
      </c>
      <c r="E52" s="18" t="s">
        <v>159</v>
      </c>
      <c r="F52" s="26"/>
      <c r="G52" s="21"/>
      <c r="H52" s="21"/>
      <c r="I52" s="21"/>
      <c r="J52" s="16">
        <v>468817</v>
      </c>
      <c r="K52" s="17"/>
    </row>
    <row r="53" spans="3:11" ht="16.5" x14ac:dyDescent="0.25">
      <c r="C53" s="12" t="s">
        <v>8</v>
      </c>
      <c r="D53" s="13" t="s">
        <v>144</v>
      </c>
      <c r="E53" s="18" t="s">
        <v>159</v>
      </c>
      <c r="F53" s="27"/>
      <c r="G53" s="21"/>
      <c r="H53" s="21"/>
      <c r="I53" s="21"/>
      <c r="J53" s="16">
        <v>468817</v>
      </c>
      <c r="K53" s="17"/>
    </row>
    <row r="54" spans="3:11" ht="16.5" x14ac:dyDescent="0.25">
      <c r="C54" s="12"/>
      <c r="D54" s="19"/>
      <c r="E54" s="68"/>
      <c r="F54" s="68"/>
      <c r="G54" s="68"/>
      <c r="H54" s="68"/>
      <c r="I54" s="68"/>
      <c r="J54" s="22"/>
      <c r="K54" s="17"/>
    </row>
    <row r="55" spans="3:11" ht="16.5" x14ac:dyDescent="0.25">
      <c r="C55" s="12" t="s">
        <v>6</v>
      </c>
      <c r="D55" s="13" t="s">
        <v>9</v>
      </c>
      <c r="E55" s="18" t="s">
        <v>160</v>
      </c>
      <c r="F55" s="23"/>
      <c r="G55" s="23"/>
      <c r="H55" s="23"/>
      <c r="I55" s="23"/>
      <c r="J55" s="16">
        <v>1000000</v>
      </c>
      <c r="K55" s="17"/>
    </row>
    <row r="56" spans="3:11" ht="16.899999999999999" customHeight="1" x14ac:dyDescent="0.25">
      <c r="C56" s="12" t="s">
        <v>8</v>
      </c>
      <c r="D56" s="13" t="s">
        <v>144</v>
      </c>
      <c r="E56" s="18" t="s">
        <v>160</v>
      </c>
      <c r="F56" s="28"/>
      <c r="G56" s="28"/>
      <c r="H56" s="28"/>
      <c r="I56" s="28"/>
      <c r="J56" s="16">
        <v>1000000</v>
      </c>
      <c r="K56" s="17"/>
    </row>
    <row r="57" spans="3:11" x14ac:dyDescent="0.3">
      <c r="C57" s="12"/>
      <c r="J57" s="29"/>
    </row>
    <row r="59" spans="3:11" x14ac:dyDescent="0.3">
      <c r="G59" s="30"/>
    </row>
    <row r="60" spans="3:11" x14ac:dyDescent="0.3">
      <c r="G60" s="30"/>
    </row>
    <row r="65" spans="3:20" ht="22.5" x14ac:dyDescent="0.3">
      <c r="C65" s="31" t="s">
        <v>12</v>
      </c>
      <c r="J65" s="32" t="s">
        <v>13</v>
      </c>
    </row>
    <row r="66" spans="3:20" ht="20.25" x14ac:dyDescent="0.3">
      <c r="C66" s="33" t="s">
        <v>14</v>
      </c>
      <c r="J66" s="34" t="s">
        <v>15</v>
      </c>
    </row>
    <row r="67" spans="3:20" ht="15.75" x14ac:dyDescent="0.25">
      <c r="I67" s="35" t="s">
        <v>0</v>
      </c>
      <c r="J67" s="36" t="str">
        <f>IF(D2=L68,M68,"")&amp;IF(D2=L69,M69,"")&amp;IF(D2=L70,M70,"")&amp;IF(D2=L71,M71,"")&amp;IF(D2=L72,M72,"")&amp;IF(D2=L73,M73,"")&amp;IF(D2=L74,M74,"")&amp;IF(D2=L75,M75,"")&amp;IF(D2=L76,M76,"")&amp;IF(D2=L77,M77,"")&amp;IF(D2=L78,M78,"")&amp;IF(D2=L79,M79,"")&amp; CONCATENATE(N68)</f>
        <v>JANVIER 2024</v>
      </c>
      <c r="L67" s="5"/>
      <c r="M67" s="5"/>
      <c r="N67" s="5"/>
      <c r="O67" s="5"/>
      <c r="P67" s="5"/>
      <c r="Q67" s="5"/>
      <c r="R67" s="5"/>
      <c r="S67" s="5"/>
      <c r="T67" s="5"/>
    </row>
    <row r="68" spans="3:20" ht="11.25" customHeight="1" x14ac:dyDescent="0.3">
      <c r="K68" s="5"/>
      <c r="L68" s="37" t="s">
        <v>16</v>
      </c>
      <c r="M68" s="5" t="s">
        <v>17</v>
      </c>
      <c r="N68" s="38" t="s">
        <v>136</v>
      </c>
      <c r="O68" s="5"/>
      <c r="P68" s="5"/>
      <c r="Q68" s="5"/>
      <c r="R68" s="5"/>
      <c r="S68" s="5"/>
      <c r="T68" s="5"/>
    </row>
    <row r="69" spans="3:20" x14ac:dyDescent="0.3">
      <c r="C69" s="69"/>
      <c r="D69" s="69"/>
      <c r="E69" s="69"/>
      <c r="F69" s="69"/>
      <c r="G69" s="69"/>
      <c r="H69" s="69"/>
      <c r="I69" s="69"/>
      <c r="J69" s="69"/>
      <c r="K69" s="5"/>
      <c r="L69" s="37" t="s">
        <v>18</v>
      </c>
      <c r="M69" s="5" t="s">
        <v>19</v>
      </c>
      <c r="N69" s="5"/>
      <c r="O69" s="5"/>
      <c r="P69" s="5"/>
      <c r="Q69" s="5"/>
      <c r="R69" s="5"/>
      <c r="S69" s="5"/>
      <c r="T69" s="5"/>
    </row>
    <row r="70" spans="3:20" ht="7.5" hidden="1" customHeight="1" x14ac:dyDescent="0.3">
      <c r="C70" s="39"/>
      <c r="D70" s="40"/>
      <c r="E70" s="40"/>
      <c r="F70" s="40"/>
      <c r="G70" s="40"/>
      <c r="H70" s="40"/>
      <c r="I70" s="40"/>
      <c r="J70" s="40"/>
      <c r="K70" s="5"/>
      <c r="L70" s="37" t="s">
        <v>20</v>
      </c>
      <c r="M70" s="5" t="s">
        <v>21</v>
      </c>
      <c r="N70" s="5"/>
      <c r="O70" s="5"/>
      <c r="P70" s="5"/>
      <c r="Q70" s="5"/>
      <c r="R70" s="5"/>
      <c r="S70" s="5"/>
      <c r="T70" s="5"/>
    </row>
    <row r="71" spans="3:20" x14ac:dyDescent="0.3">
      <c r="C71" s="69" t="str">
        <f>+CONCATENATE(C3," ",E3)</f>
        <v>JOURNAL : BANQ</v>
      </c>
      <c r="D71" s="69"/>
      <c r="E71" s="69"/>
      <c r="F71" s="69"/>
      <c r="G71" s="69"/>
      <c r="H71" s="69"/>
      <c r="I71" s="69"/>
      <c r="J71" s="69"/>
      <c r="K71" s="5"/>
      <c r="L71" s="37" t="s">
        <v>22</v>
      </c>
      <c r="M71" s="5" t="s">
        <v>23</v>
      </c>
      <c r="N71" s="5"/>
      <c r="O71" s="5"/>
      <c r="P71" s="5"/>
      <c r="Q71" s="5"/>
      <c r="R71" s="5"/>
      <c r="S71" s="5"/>
      <c r="T71" s="5"/>
    </row>
    <row r="72" spans="3:20" ht="9" hidden="1" customHeight="1" x14ac:dyDescent="0.35">
      <c r="C72" s="8"/>
      <c r="K72" s="5"/>
      <c r="L72" s="37" t="s">
        <v>24</v>
      </c>
      <c r="M72" s="5" t="s">
        <v>25</v>
      </c>
      <c r="N72" s="5"/>
      <c r="O72" s="5"/>
      <c r="P72" s="5"/>
      <c r="Q72" s="5"/>
      <c r="R72" s="5"/>
      <c r="S72" s="5"/>
      <c r="T72" s="5"/>
    </row>
    <row r="73" spans="3:20" ht="18.75" customHeight="1" x14ac:dyDescent="0.2">
      <c r="C73" s="70"/>
      <c r="D73" s="70"/>
      <c r="E73" s="70"/>
      <c r="F73" s="70"/>
      <c r="G73" s="70"/>
      <c r="H73" s="70"/>
      <c r="I73" s="70"/>
      <c r="J73" s="70"/>
      <c r="K73" s="5"/>
      <c r="L73" s="37" t="s">
        <v>26</v>
      </c>
      <c r="M73" s="5" t="s">
        <v>27</v>
      </c>
      <c r="N73" s="5"/>
      <c r="O73" s="5"/>
      <c r="P73" s="5"/>
      <c r="Q73" s="5"/>
      <c r="R73" s="5"/>
      <c r="S73" s="5"/>
      <c r="T73" s="5"/>
    </row>
    <row r="74" spans="3:20" ht="9" hidden="1" customHeight="1" x14ac:dyDescent="0.3">
      <c r="K74" s="5"/>
      <c r="L74" s="37" t="s">
        <v>28</v>
      </c>
      <c r="M74" s="5" t="s">
        <v>29</v>
      </c>
      <c r="N74" s="5"/>
      <c r="O74" s="5"/>
      <c r="P74" s="5"/>
      <c r="Q74" s="5"/>
      <c r="R74" s="5"/>
      <c r="S74" s="5"/>
      <c r="T74" s="5"/>
    </row>
    <row r="75" spans="3:20" ht="19.5" customHeight="1" x14ac:dyDescent="0.2">
      <c r="C75" s="64" t="s">
        <v>5</v>
      </c>
      <c r="D75" s="64"/>
      <c r="E75" s="64"/>
      <c r="F75" s="64"/>
      <c r="G75" s="64"/>
      <c r="H75" s="64"/>
      <c r="I75" s="64"/>
      <c r="J75" s="64"/>
      <c r="K75" s="5"/>
      <c r="L75" s="37" t="s">
        <v>30</v>
      </c>
      <c r="M75" s="5" t="s">
        <v>31</v>
      </c>
      <c r="N75" s="5"/>
      <c r="O75" s="5"/>
      <c r="P75" s="5"/>
      <c r="Q75" s="5"/>
      <c r="R75" s="5"/>
      <c r="S75" s="5"/>
      <c r="T75" s="5"/>
    </row>
    <row r="76" spans="3:20" hidden="1" x14ac:dyDescent="0.3">
      <c r="K76" s="5"/>
      <c r="L76" s="37" t="s">
        <v>32</v>
      </c>
      <c r="M76" s="5" t="s">
        <v>33</v>
      </c>
      <c r="N76" s="5"/>
      <c r="O76" s="5"/>
      <c r="P76" s="5"/>
      <c r="Q76" s="5"/>
      <c r="R76" s="5"/>
      <c r="S76" s="5"/>
      <c r="T76" s="5"/>
    </row>
    <row r="77" spans="3:20" ht="20.25" x14ac:dyDescent="0.3">
      <c r="C77" s="41"/>
      <c r="J77" s="42">
        <f>SUM(J78:J124)</f>
        <v>38540940</v>
      </c>
      <c r="K77" s="5"/>
      <c r="L77" s="37" t="s">
        <v>34</v>
      </c>
      <c r="M77" s="5" t="s">
        <v>35</v>
      </c>
      <c r="N77" s="5"/>
      <c r="O77" s="5"/>
      <c r="P77" s="5"/>
      <c r="Q77" s="5"/>
      <c r="R77" s="5"/>
      <c r="S77" s="5"/>
      <c r="T77" s="5"/>
    </row>
    <row r="78" spans="3:20" ht="18" customHeight="1" x14ac:dyDescent="0.25">
      <c r="C78" s="43">
        <f t="shared" ref="C78:D93" si="0">+C9</f>
        <v>0</v>
      </c>
      <c r="D78" s="19">
        <f t="shared" ref="D78:D85" si="1">D9</f>
        <v>0</v>
      </c>
      <c r="E78" s="44">
        <f t="shared" ref="E78:E123" si="2">+E9</f>
        <v>0</v>
      </c>
      <c r="F78" s="44"/>
      <c r="G78" s="44"/>
      <c r="H78" s="44"/>
      <c r="I78" s="44"/>
      <c r="J78" s="45">
        <f t="shared" ref="J78:J123" si="3">+J9</f>
        <v>0</v>
      </c>
      <c r="K78" s="5"/>
      <c r="L78" s="37" t="s">
        <v>36</v>
      </c>
      <c r="M78" s="5" t="s">
        <v>37</v>
      </c>
      <c r="N78" s="5"/>
      <c r="O78" s="5"/>
      <c r="P78" s="5"/>
      <c r="Q78" s="5"/>
      <c r="R78" s="5"/>
      <c r="S78" s="5"/>
      <c r="T78" s="5"/>
    </row>
    <row r="79" spans="3:20" ht="18" customHeight="1" x14ac:dyDescent="0.25">
      <c r="C79" s="43" t="str">
        <f t="shared" si="0"/>
        <v>D</v>
      </c>
      <c r="D79" s="19">
        <f t="shared" si="1"/>
        <v>0</v>
      </c>
      <c r="E79" s="44" t="str">
        <f t="shared" si="2"/>
        <v>Remb ASSOCIES DEC 2023</v>
      </c>
      <c r="F79" s="44"/>
      <c r="G79" s="44"/>
      <c r="H79" s="44"/>
      <c r="I79" s="44"/>
      <c r="J79" s="45">
        <f t="shared" si="3"/>
        <v>1000000</v>
      </c>
      <c r="K79" s="5"/>
      <c r="L79" s="37" t="s">
        <v>1</v>
      </c>
      <c r="M79" s="5" t="s">
        <v>38</v>
      </c>
      <c r="N79" s="5"/>
      <c r="O79" s="5"/>
      <c r="P79" s="5"/>
      <c r="Q79" s="5"/>
      <c r="R79" s="5"/>
      <c r="S79" s="5"/>
      <c r="T79" s="5"/>
    </row>
    <row r="80" spans="3:20" ht="18" customHeight="1" x14ac:dyDescent="0.25">
      <c r="C80" s="43" t="str">
        <f t="shared" si="0"/>
        <v>C</v>
      </c>
      <c r="D80" s="19" t="str">
        <f t="shared" si="1"/>
        <v>5211 0000</v>
      </c>
      <c r="E80" s="44" t="str">
        <f t="shared" si="2"/>
        <v>Remb ASSOCIES DEC 2023</v>
      </c>
      <c r="F80" s="44"/>
      <c r="G80" s="44"/>
      <c r="H80" s="44"/>
      <c r="I80" s="44"/>
      <c r="J80" s="45">
        <f t="shared" si="3"/>
        <v>1000000</v>
      </c>
      <c r="K80" s="5"/>
      <c r="L80" s="37" t="s">
        <v>6</v>
      </c>
      <c r="M80" s="5" t="s">
        <v>39</v>
      </c>
      <c r="N80" s="5"/>
      <c r="O80" s="5"/>
      <c r="P80" s="5"/>
      <c r="Q80" s="5"/>
      <c r="R80" s="5"/>
      <c r="S80" s="5"/>
      <c r="T80" s="5"/>
    </row>
    <row r="81" spans="3:20" ht="18" customHeight="1" x14ac:dyDescent="0.25">
      <c r="C81" s="43">
        <f t="shared" si="0"/>
        <v>0</v>
      </c>
      <c r="D81" s="19">
        <f t="shared" si="1"/>
        <v>0</v>
      </c>
      <c r="E81" s="44">
        <f t="shared" si="2"/>
        <v>0</v>
      </c>
      <c r="F81" s="44"/>
      <c r="G81" s="44"/>
      <c r="H81" s="44"/>
      <c r="I81" s="44"/>
      <c r="J81" s="45">
        <f t="shared" si="3"/>
        <v>0</v>
      </c>
      <c r="K81" s="5"/>
      <c r="L81" s="37" t="s">
        <v>40</v>
      </c>
      <c r="M81" s="5" t="s">
        <v>41</v>
      </c>
      <c r="N81" s="5"/>
      <c r="O81" s="5"/>
      <c r="P81" s="5"/>
      <c r="Q81" s="5"/>
      <c r="R81" s="5"/>
      <c r="S81" s="5"/>
      <c r="T81" s="5"/>
    </row>
    <row r="82" spans="3:20" ht="18" customHeight="1" x14ac:dyDescent="0.25">
      <c r="C82" s="43" t="str">
        <f t="shared" si="0"/>
        <v>D</v>
      </c>
      <c r="D82" s="19" t="str">
        <f t="shared" si="1"/>
        <v>6318 0000</v>
      </c>
      <c r="E82" s="44" t="str">
        <f t="shared" si="2"/>
        <v>Frais Virement Salaires</v>
      </c>
      <c r="F82" s="44"/>
      <c r="G82" s="44"/>
      <c r="H82" s="44"/>
      <c r="I82" s="44"/>
      <c r="J82" s="45">
        <f t="shared" si="3"/>
        <v>138</v>
      </c>
      <c r="K82" s="5"/>
      <c r="L82" s="37" t="s">
        <v>42</v>
      </c>
      <c r="M82" s="5" t="s">
        <v>43</v>
      </c>
      <c r="N82" s="5"/>
      <c r="O82" s="5"/>
      <c r="P82" s="5"/>
      <c r="Q82" s="5"/>
      <c r="R82" s="5"/>
      <c r="S82" s="5"/>
      <c r="T82" s="5"/>
    </row>
    <row r="83" spans="3:20" ht="18" customHeight="1" x14ac:dyDescent="0.25">
      <c r="C83" s="43" t="str">
        <f t="shared" si="0"/>
        <v>C</v>
      </c>
      <c r="D83" s="19" t="str">
        <f t="shared" si="1"/>
        <v>5211 0000</v>
      </c>
      <c r="E83" s="44" t="str">
        <f t="shared" si="2"/>
        <v>Frais Virement Salaires</v>
      </c>
      <c r="F83" s="44"/>
      <c r="G83" s="44"/>
      <c r="H83" s="44"/>
      <c r="I83" s="44"/>
      <c r="J83" s="45">
        <f t="shared" si="3"/>
        <v>138</v>
      </c>
      <c r="K83" s="5"/>
      <c r="L83" s="37"/>
      <c r="M83" s="5"/>
      <c r="N83" s="5"/>
      <c r="O83" s="5"/>
      <c r="P83" s="5"/>
      <c r="Q83" s="5"/>
      <c r="R83" s="5"/>
      <c r="S83" s="5"/>
      <c r="T83" s="5"/>
    </row>
    <row r="84" spans="3:20" ht="18" customHeight="1" x14ac:dyDescent="0.25">
      <c r="C84" s="43">
        <f t="shared" si="0"/>
        <v>0</v>
      </c>
      <c r="D84" s="19">
        <f t="shared" si="1"/>
        <v>0</v>
      </c>
      <c r="E84" s="44">
        <f t="shared" si="2"/>
        <v>0</v>
      </c>
      <c r="F84" s="44"/>
      <c r="G84" s="44"/>
      <c r="H84" s="44"/>
      <c r="I84" s="44"/>
      <c r="J84" s="45">
        <f t="shared" si="3"/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18" customHeight="1" x14ac:dyDescent="0.25">
      <c r="C85" s="43" t="str">
        <f t="shared" si="0"/>
        <v>D</v>
      </c>
      <c r="D85" s="19" t="str">
        <f t="shared" si="1"/>
        <v>6318 0000</v>
      </c>
      <c r="E85" s="44" t="str">
        <f t="shared" si="2"/>
        <v>Salaires Dec 2023</v>
      </c>
      <c r="F85" s="44"/>
      <c r="G85" s="44"/>
      <c r="H85" s="44"/>
      <c r="I85" s="44"/>
      <c r="J85" s="45">
        <f t="shared" si="3"/>
        <v>3334344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18" customHeight="1" x14ac:dyDescent="0.25">
      <c r="C86" s="43" t="str">
        <f t="shared" si="0"/>
        <v>C</v>
      </c>
      <c r="D86" s="19" t="str">
        <f t="shared" si="0"/>
        <v>5211 0000</v>
      </c>
      <c r="E86" s="44" t="str">
        <f t="shared" si="2"/>
        <v>Salaires Dec 2023</v>
      </c>
      <c r="F86" s="44"/>
      <c r="G86" s="44"/>
      <c r="H86" s="44"/>
      <c r="I86" s="44"/>
      <c r="J86" s="45">
        <f t="shared" si="3"/>
        <v>3334344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18" customHeight="1" x14ac:dyDescent="0.25">
      <c r="C87" s="43">
        <f t="shared" si="0"/>
        <v>0</v>
      </c>
      <c r="D87" s="19">
        <f t="shared" si="0"/>
        <v>0</v>
      </c>
      <c r="E87" s="44">
        <f t="shared" si="2"/>
        <v>0</v>
      </c>
      <c r="F87" s="44"/>
      <c r="G87" s="44"/>
      <c r="H87" s="44"/>
      <c r="I87" s="44"/>
      <c r="J87" s="45">
        <f t="shared" si="3"/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18" customHeight="1" x14ac:dyDescent="0.25">
      <c r="C88" s="43" t="str">
        <f t="shared" si="0"/>
        <v>D</v>
      </c>
      <c r="D88" s="19" t="str">
        <f t="shared" si="0"/>
        <v>6318 0000</v>
      </c>
      <c r="E88" s="44" t="str">
        <f t="shared" si="2"/>
        <v>Frais Virement Salaires</v>
      </c>
      <c r="F88" s="44"/>
      <c r="G88" s="44"/>
      <c r="H88" s="44"/>
      <c r="I88" s="44"/>
      <c r="J88" s="45">
        <f t="shared" si="3"/>
        <v>275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18" customHeight="1" x14ac:dyDescent="0.25">
      <c r="C89" s="43" t="str">
        <f t="shared" si="0"/>
        <v>C</v>
      </c>
      <c r="D89" s="19" t="str">
        <f t="shared" si="0"/>
        <v>5211 0000</v>
      </c>
      <c r="E89" s="44" t="str">
        <f t="shared" si="2"/>
        <v>Frais Virement Salaires</v>
      </c>
      <c r="F89" s="44"/>
      <c r="G89" s="44"/>
      <c r="H89" s="44"/>
      <c r="I89" s="44"/>
      <c r="J89" s="45">
        <f t="shared" si="3"/>
        <v>275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18" customHeight="1" x14ac:dyDescent="0.25">
      <c r="C90" s="43">
        <f t="shared" si="0"/>
        <v>0</v>
      </c>
      <c r="D90" s="19">
        <f t="shared" si="0"/>
        <v>0</v>
      </c>
      <c r="E90" s="44">
        <f t="shared" si="2"/>
        <v>0</v>
      </c>
      <c r="F90" s="44"/>
      <c r="G90" s="44"/>
      <c r="H90" s="44"/>
      <c r="I90" s="44"/>
      <c r="J90" s="45">
        <f t="shared" si="3"/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18" customHeight="1" x14ac:dyDescent="0.25">
      <c r="C91" s="43" t="str">
        <f t="shared" si="0"/>
        <v>D</v>
      </c>
      <c r="D91" s="19" t="str">
        <f t="shared" si="0"/>
        <v>5211 0000</v>
      </c>
      <c r="E91" s="44" t="str">
        <f t="shared" si="2"/>
        <v>Vir NESTLE</v>
      </c>
      <c r="F91" s="44"/>
      <c r="G91" s="44"/>
      <c r="H91" s="44"/>
      <c r="I91" s="44"/>
      <c r="J91" s="45">
        <f t="shared" si="3"/>
        <v>548140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18" customHeight="1" x14ac:dyDescent="0.25">
      <c r="C92" s="43" t="str">
        <f t="shared" si="0"/>
        <v>C</v>
      </c>
      <c r="D92" s="19" t="str">
        <f t="shared" si="0"/>
        <v>4111 0027</v>
      </c>
      <c r="E92" s="44" t="str">
        <f t="shared" si="2"/>
        <v>Vir NESTLE</v>
      </c>
      <c r="F92" s="44"/>
      <c r="G92" s="44"/>
      <c r="H92" s="44"/>
      <c r="I92" s="44"/>
      <c r="J92" s="45">
        <f t="shared" si="3"/>
        <v>548140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18" customHeight="1" x14ac:dyDescent="0.25">
      <c r="C93" s="43">
        <f t="shared" si="0"/>
        <v>0</v>
      </c>
      <c r="D93" s="19">
        <f t="shared" si="0"/>
        <v>0</v>
      </c>
      <c r="E93" s="44">
        <f t="shared" si="2"/>
        <v>0</v>
      </c>
      <c r="F93" s="44"/>
      <c r="G93" s="44"/>
      <c r="H93" s="44"/>
      <c r="I93" s="44"/>
      <c r="J93" s="45">
        <f t="shared" si="3"/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18" customHeight="1" x14ac:dyDescent="0.25">
      <c r="C94" s="43" t="str">
        <f t="shared" ref="C94:D105" si="4">+C25</f>
        <v>D</v>
      </c>
      <c r="D94" s="19" t="str">
        <f t="shared" si="4"/>
        <v>52110000</v>
      </c>
      <c r="E94" s="44" t="str">
        <f t="shared" si="2"/>
        <v>Rem Chq EXAT</v>
      </c>
      <c r="F94" s="44"/>
      <c r="G94" s="44"/>
      <c r="H94" s="44"/>
      <c r="I94" s="44"/>
      <c r="J94" s="45">
        <f t="shared" si="3"/>
        <v>248007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18" customHeight="1" x14ac:dyDescent="0.3">
      <c r="C95" s="46" t="s">
        <v>44</v>
      </c>
      <c r="D95" s="47" t="str">
        <f t="shared" si="4"/>
        <v>51400000</v>
      </c>
      <c r="E95" s="44" t="str">
        <f t="shared" si="2"/>
        <v>Rem Chq EXAT</v>
      </c>
      <c r="F95" s="44"/>
      <c r="G95" s="44"/>
      <c r="H95" s="44"/>
      <c r="I95" s="44"/>
      <c r="J95" s="45">
        <f t="shared" si="3"/>
        <v>248007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18" customHeight="1" x14ac:dyDescent="0.25">
      <c r="C96" s="43">
        <f t="shared" ref="C96:D111" si="5">+C27</f>
        <v>0</v>
      </c>
      <c r="D96" s="48">
        <f t="shared" si="4"/>
        <v>0</v>
      </c>
      <c r="E96" s="44">
        <f t="shared" si="2"/>
        <v>0</v>
      </c>
      <c r="F96" s="44"/>
      <c r="G96" s="44"/>
      <c r="H96" s="44"/>
      <c r="I96" s="44"/>
      <c r="J96" s="45">
        <f t="shared" si="3"/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ht="18" customHeight="1" x14ac:dyDescent="0.25">
      <c r="C97" s="43" t="str">
        <f t="shared" si="5"/>
        <v>D</v>
      </c>
      <c r="D97" s="48" t="str">
        <f t="shared" si="4"/>
        <v>5211 0000</v>
      </c>
      <c r="E97" s="44" t="str">
        <f t="shared" si="2"/>
        <v>Rem Chq EXAT</v>
      </c>
      <c r="F97" s="44"/>
      <c r="G97" s="44"/>
      <c r="H97" s="44"/>
      <c r="I97" s="44"/>
      <c r="J97" s="45" t="str">
        <f t="shared" si="3"/>
        <v>19360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ht="18" customHeight="1" x14ac:dyDescent="0.25">
      <c r="C98" s="43" t="str">
        <f t="shared" si="5"/>
        <v>C</v>
      </c>
      <c r="D98" s="19" t="str">
        <f t="shared" si="4"/>
        <v>5140 0000</v>
      </c>
      <c r="E98" s="44" t="str">
        <f t="shared" si="2"/>
        <v>Rem Chq EXAT</v>
      </c>
      <c r="F98" s="44"/>
      <c r="G98" s="44"/>
      <c r="H98" s="44"/>
      <c r="I98" s="44"/>
      <c r="J98" s="45">
        <f t="shared" si="3"/>
        <v>19360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ht="18" customHeight="1" x14ac:dyDescent="0.25">
      <c r="C99" s="43">
        <f t="shared" si="5"/>
        <v>0</v>
      </c>
      <c r="D99" s="19">
        <f t="shared" si="4"/>
        <v>0</v>
      </c>
      <c r="E99" s="44">
        <f t="shared" si="2"/>
        <v>0</v>
      </c>
      <c r="F99" s="44"/>
      <c r="G99" s="44"/>
      <c r="H99" s="44"/>
      <c r="I99" s="44"/>
      <c r="J99" s="45">
        <f t="shared" si="3"/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ht="18" customHeight="1" x14ac:dyDescent="0.25">
      <c r="C100" s="43" t="str">
        <f t="shared" si="5"/>
        <v>D</v>
      </c>
      <c r="D100" s="19" t="str">
        <f t="shared" si="4"/>
        <v>5211 0000</v>
      </c>
      <c r="E100" s="44" t="str">
        <f t="shared" si="2"/>
        <v>Rem Chq EXAT</v>
      </c>
      <c r="F100" s="44"/>
      <c r="G100" s="44"/>
      <c r="H100" s="44"/>
      <c r="I100" s="44"/>
      <c r="J100" s="45">
        <f t="shared" si="3"/>
        <v>51401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ht="18" customHeight="1" x14ac:dyDescent="0.25">
      <c r="C101" s="43" t="str">
        <f t="shared" si="5"/>
        <v>C</v>
      </c>
      <c r="D101" s="19" t="str">
        <f t="shared" si="4"/>
        <v>5140 0000</v>
      </c>
      <c r="E101" s="44" t="str">
        <f t="shared" si="2"/>
        <v>Rem Chq EXAT</v>
      </c>
      <c r="F101" s="44"/>
      <c r="G101" s="44"/>
      <c r="H101" s="44"/>
      <c r="I101" s="44"/>
      <c r="J101" s="45">
        <f t="shared" si="3"/>
        <v>51401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ht="18" customHeight="1" x14ac:dyDescent="0.25">
      <c r="C102" s="43">
        <f t="shared" si="5"/>
        <v>0</v>
      </c>
      <c r="D102" s="19">
        <f t="shared" si="4"/>
        <v>0</v>
      </c>
      <c r="E102" s="44">
        <f t="shared" si="2"/>
        <v>0</v>
      </c>
      <c r="F102" s="44"/>
      <c r="G102" s="44"/>
      <c r="H102" s="44"/>
      <c r="I102" s="44"/>
      <c r="J102" s="45">
        <f t="shared" si="3"/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ht="18" customHeight="1" x14ac:dyDescent="0.25">
      <c r="C103" s="43" t="str">
        <f t="shared" si="5"/>
        <v>D</v>
      </c>
      <c r="D103" s="19" t="str">
        <f t="shared" si="4"/>
        <v>5211 0000</v>
      </c>
      <c r="E103" s="44" t="str">
        <f t="shared" si="2"/>
        <v>Vir SOCIETE AFRICAINE DE CACAO</v>
      </c>
      <c r="F103" s="44"/>
      <c r="G103" s="44"/>
      <c r="H103" s="44"/>
      <c r="I103" s="44"/>
      <c r="J103" s="45">
        <f t="shared" si="3"/>
        <v>1877014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ht="18" customHeight="1" x14ac:dyDescent="0.25">
      <c r="C104" s="43" t="str">
        <f t="shared" si="5"/>
        <v>C</v>
      </c>
      <c r="D104" s="19" t="str">
        <f t="shared" si="4"/>
        <v>5140 0000</v>
      </c>
      <c r="E104" s="44" t="str">
        <f t="shared" si="2"/>
        <v>Vir SOCIETE AFRICAINE DE CACAO</v>
      </c>
      <c r="F104" s="44"/>
      <c r="G104" s="44"/>
      <c r="H104" s="44"/>
      <c r="I104" s="44"/>
      <c r="J104" s="45">
        <f t="shared" si="3"/>
        <v>1877014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ht="18" customHeight="1" x14ac:dyDescent="0.25">
      <c r="C105" s="43">
        <f t="shared" si="5"/>
        <v>0</v>
      </c>
      <c r="D105" s="19">
        <f t="shared" si="4"/>
        <v>0</v>
      </c>
      <c r="E105" s="44">
        <f t="shared" si="2"/>
        <v>0</v>
      </c>
      <c r="F105" s="44"/>
      <c r="G105" s="44"/>
      <c r="H105" s="44"/>
      <c r="I105" s="44"/>
      <c r="J105" s="45">
        <f t="shared" si="3"/>
        <v>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ht="18" customHeight="1" x14ac:dyDescent="0.25">
      <c r="C106" s="43" t="str">
        <f t="shared" si="5"/>
        <v>D</v>
      </c>
      <c r="D106" s="19" t="str">
        <f>D37</f>
        <v>47110000</v>
      </c>
      <c r="E106" s="44" t="str">
        <f t="shared" si="2"/>
        <v>chq Impaye</v>
      </c>
      <c r="F106" s="44"/>
      <c r="G106" s="44"/>
      <c r="H106" s="44"/>
      <c r="I106" s="44"/>
      <c r="J106" s="45">
        <f t="shared" si="3"/>
        <v>378130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ht="18" customHeight="1" x14ac:dyDescent="0.25">
      <c r="C107" s="43" t="str">
        <f t="shared" si="5"/>
        <v>C</v>
      </c>
      <c r="D107" s="19" t="str">
        <f>D38</f>
        <v>52110000</v>
      </c>
      <c r="E107" s="44" t="str">
        <f t="shared" si="2"/>
        <v>chq Impaye</v>
      </c>
      <c r="F107" s="44"/>
      <c r="G107" s="44"/>
      <c r="H107" s="44"/>
      <c r="I107" s="44"/>
      <c r="J107" s="45">
        <f t="shared" si="3"/>
        <v>378130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ht="18" customHeight="1" x14ac:dyDescent="0.25">
      <c r="C108" s="43">
        <f t="shared" si="5"/>
        <v>0</v>
      </c>
      <c r="D108" s="19">
        <f t="shared" si="5"/>
        <v>0</v>
      </c>
      <c r="E108" s="44">
        <f t="shared" si="2"/>
        <v>0</v>
      </c>
      <c r="F108" s="44"/>
      <c r="G108" s="44"/>
      <c r="H108" s="44"/>
      <c r="I108" s="44"/>
      <c r="J108" s="45">
        <f t="shared" si="3"/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ht="18" customHeight="1" x14ac:dyDescent="0.25">
      <c r="C109" s="43" t="str">
        <f t="shared" si="5"/>
        <v>D</v>
      </c>
      <c r="D109" s="19" t="str">
        <f t="shared" si="5"/>
        <v>40110067</v>
      </c>
      <c r="E109" s="44" t="str">
        <f t="shared" si="2"/>
        <v>Vir EBUTRANS Dossier Douane 23-1747 MAURIN</v>
      </c>
      <c r="F109" s="44"/>
      <c r="G109" s="44"/>
      <c r="H109" s="44"/>
      <c r="I109" s="44"/>
      <c r="J109" s="45">
        <f t="shared" si="3"/>
        <v>3077247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3:20" ht="18" customHeight="1" x14ac:dyDescent="0.25">
      <c r="C110" s="43" t="str">
        <f t="shared" si="5"/>
        <v>C</v>
      </c>
      <c r="D110" s="19" t="str">
        <f t="shared" si="5"/>
        <v>52110000</v>
      </c>
      <c r="E110" s="44" t="str">
        <f t="shared" si="2"/>
        <v>Vir EBUTRANS Dossier Douane 23-1747 MAURIN</v>
      </c>
      <c r="F110" s="44"/>
      <c r="G110" s="44"/>
      <c r="H110" s="44"/>
      <c r="I110" s="44"/>
      <c r="J110" s="45">
        <f t="shared" si="3"/>
        <v>3077247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3:20" ht="18" customHeight="1" x14ac:dyDescent="0.25">
      <c r="C111" s="43">
        <f t="shared" si="5"/>
        <v>0</v>
      </c>
      <c r="D111" s="19">
        <f t="shared" si="5"/>
        <v>0</v>
      </c>
      <c r="E111" s="44">
        <f t="shared" si="2"/>
        <v>0</v>
      </c>
      <c r="F111" s="44"/>
      <c r="G111" s="44"/>
      <c r="H111" s="44"/>
      <c r="I111" s="44"/>
      <c r="J111" s="45">
        <f t="shared" si="3"/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3:20" ht="18" customHeight="1" x14ac:dyDescent="0.25">
      <c r="C112" s="43" t="str">
        <f t="shared" ref="C112:D123" si="6">+C43</f>
        <v>D</v>
      </c>
      <c r="D112" s="19" t="str">
        <f t="shared" si="6"/>
        <v>63180000</v>
      </c>
      <c r="E112" s="44" t="str">
        <f t="shared" si="2"/>
        <v>Frais Remise Import Dossier 23002055</v>
      </c>
      <c r="F112" s="44"/>
      <c r="G112" s="44"/>
      <c r="H112" s="44"/>
      <c r="I112" s="44"/>
      <c r="J112" s="45">
        <f t="shared" si="3"/>
        <v>158503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3:20" ht="18" customHeight="1" x14ac:dyDescent="0.25">
      <c r="C113" s="43" t="str">
        <f t="shared" si="6"/>
        <v>C</v>
      </c>
      <c r="D113" s="19" t="str">
        <f t="shared" si="6"/>
        <v>52110000</v>
      </c>
      <c r="E113" s="44" t="str">
        <f t="shared" si="2"/>
        <v>Frais Remise Import Dossier 23002055</v>
      </c>
      <c r="F113" s="44"/>
      <c r="G113" s="44"/>
      <c r="H113" s="44"/>
      <c r="I113" s="44"/>
      <c r="J113" s="45">
        <f t="shared" si="3"/>
        <v>158503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3:20" ht="18" customHeight="1" x14ac:dyDescent="0.25">
      <c r="C114" s="43">
        <f t="shared" si="6"/>
        <v>0</v>
      </c>
      <c r="D114" s="19">
        <f t="shared" si="6"/>
        <v>0</v>
      </c>
      <c r="E114" s="44">
        <f t="shared" si="2"/>
        <v>0</v>
      </c>
      <c r="F114" s="44"/>
      <c r="G114" s="44"/>
      <c r="H114" s="44"/>
      <c r="I114" s="44"/>
      <c r="J114" s="45">
        <f t="shared" si="3"/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3:20" ht="18" customHeight="1" x14ac:dyDescent="0.25">
      <c r="C115" s="43" t="str">
        <f t="shared" si="6"/>
        <v>D</v>
      </c>
      <c r="D115" s="19" t="str">
        <f t="shared" si="6"/>
        <v>5211 0000</v>
      </c>
      <c r="E115" s="44" t="str">
        <f t="shared" si="2"/>
        <v>reglement Remise Import Dossier 23002055</v>
      </c>
      <c r="F115" s="44"/>
      <c r="G115" s="44"/>
      <c r="H115" s="44"/>
      <c r="I115" s="44"/>
      <c r="J115" s="45">
        <f t="shared" si="3"/>
        <v>7240644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3:20" ht="18" customHeight="1" x14ac:dyDescent="0.25">
      <c r="C116" s="43" t="str">
        <f t="shared" si="6"/>
        <v>C</v>
      </c>
      <c r="D116" s="19" t="str">
        <f t="shared" si="6"/>
        <v>40120008</v>
      </c>
      <c r="E116" s="44" t="str">
        <f t="shared" si="2"/>
        <v>reglement Remise Import Dossier 23002055</v>
      </c>
      <c r="F116" s="44"/>
      <c r="G116" s="44"/>
      <c r="H116" s="44"/>
      <c r="I116" s="44"/>
      <c r="J116" s="45">
        <f t="shared" si="3"/>
        <v>7240644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3:20" ht="18" customHeight="1" x14ac:dyDescent="0.25">
      <c r="C117" s="43">
        <f t="shared" si="6"/>
        <v>0</v>
      </c>
      <c r="D117" s="19">
        <f t="shared" si="6"/>
        <v>0</v>
      </c>
      <c r="E117" s="44">
        <f t="shared" si="2"/>
        <v>0</v>
      </c>
      <c r="F117" s="44"/>
      <c r="G117" s="44"/>
      <c r="H117" s="44"/>
      <c r="I117" s="44"/>
      <c r="J117" s="45">
        <f t="shared" si="3"/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3:20" ht="18" customHeight="1" x14ac:dyDescent="0.25">
      <c r="C118" s="43" t="str">
        <f t="shared" si="6"/>
        <v>D</v>
      </c>
      <c r="D118" s="19" t="str">
        <f t="shared" si="6"/>
        <v>5211 0000</v>
      </c>
      <c r="E118" s="44" t="str">
        <f t="shared" si="2"/>
        <v>Rem chq ARIBAT</v>
      </c>
      <c r="F118" s="44"/>
      <c r="G118" s="44"/>
      <c r="H118" s="44"/>
      <c r="I118" s="44"/>
      <c r="J118" s="45">
        <f t="shared" si="3"/>
        <v>378130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3:20" ht="18" customHeight="1" x14ac:dyDescent="0.25">
      <c r="C119" s="43" t="str">
        <f t="shared" si="6"/>
        <v>C</v>
      </c>
      <c r="D119" s="19" t="str">
        <f t="shared" si="6"/>
        <v>5140 0000</v>
      </c>
      <c r="E119" s="44" t="str">
        <f t="shared" si="2"/>
        <v>Rem chq ARIBAT</v>
      </c>
      <c r="F119" s="44"/>
      <c r="G119" s="44"/>
      <c r="H119" s="44"/>
      <c r="I119" s="44"/>
      <c r="J119" s="45">
        <f t="shared" si="3"/>
        <v>378130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3:20" ht="18" customHeight="1" x14ac:dyDescent="0.25">
      <c r="C120" s="43">
        <f t="shared" si="6"/>
        <v>0</v>
      </c>
      <c r="D120" s="19">
        <f t="shared" si="6"/>
        <v>0</v>
      </c>
      <c r="E120" s="44">
        <f t="shared" si="2"/>
        <v>0</v>
      </c>
      <c r="F120" s="44"/>
      <c r="G120" s="44"/>
      <c r="H120" s="44"/>
      <c r="I120" s="44"/>
      <c r="J120" s="45">
        <f t="shared" si="3"/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3:20" ht="18" customHeight="1" x14ac:dyDescent="0.25">
      <c r="C121" s="43" t="str">
        <f t="shared" si="6"/>
        <v>D</v>
      </c>
      <c r="D121" s="19" t="str">
        <f t="shared" si="6"/>
        <v>5211 0000</v>
      </c>
      <c r="E121" s="44" t="str">
        <f t="shared" si="2"/>
        <v>Rem chq SOCIETE IVOIRE DE BETON</v>
      </c>
      <c r="F121" s="44"/>
      <c r="G121" s="44"/>
      <c r="H121" s="44"/>
      <c r="I121" s="44"/>
      <c r="J121" s="45">
        <f t="shared" si="3"/>
        <v>468817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3:20" ht="18" customHeight="1" x14ac:dyDescent="0.25">
      <c r="C122" s="43" t="str">
        <f t="shared" si="6"/>
        <v>C</v>
      </c>
      <c r="D122" s="19" t="str">
        <f t="shared" si="6"/>
        <v>51400000</v>
      </c>
      <c r="E122" s="44" t="str">
        <f t="shared" si="2"/>
        <v>Rem chq SOCIETE IVOIRE DE BETON</v>
      </c>
      <c r="F122" s="44"/>
      <c r="G122" s="44"/>
      <c r="H122" s="44"/>
      <c r="I122" s="44"/>
      <c r="J122" s="45">
        <f t="shared" si="3"/>
        <v>468817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3:20" ht="18" customHeight="1" x14ac:dyDescent="0.25">
      <c r="C123" s="43">
        <f t="shared" si="6"/>
        <v>0</v>
      </c>
      <c r="D123" s="19">
        <f t="shared" si="6"/>
        <v>0</v>
      </c>
      <c r="E123" s="44">
        <f t="shared" si="2"/>
        <v>0</v>
      </c>
      <c r="F123" s="44"/>
      <c r="G123" s="44"/>
      <c r="H123" s="44"/>
      <c r="I123" s="44"/>
      <c r="J123" s="45">
        <f t="shared" si="3"/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3:20" ht="18" customHeight="1" x14ac:dyDescent="0.25">
      <c r="C124" s="43" t="str">
        <f t="shared" ref="C124:E124" si="7">+C56</f>
        <v>C</v>
      </c>
      <c r="D124" s="19" t="str">
        <f t="shared" si="7"/>
        <v>51400000</v>
      </c>
      <c r="E124" s="44" t="str">
        <f t="shared" si="7"/>
        <v>Rem chq ICO SOUDURE</v>
      </c>
      <c r="F124" s="44"/>
      <c r="G124" s="44"/>
      <c r="H124" s="44"/>
      <c r="I124" s="44"/>
      <c r="J124" s="45">
        <f t="shared" ref="J124" si="8">+J56</f>
        <v>1000000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3:20" ht="18" customHeight="1" x14ac:dyDescent="0.25">
      <c r="D125" s="49"/>
      <c r="E125" s="49"/>
      <c r="F125" s="49"/>
      <c r="G125" s="49"/>
      <c r="H125" s="49"/>
      <c r="I125" s="49"/>
      <c r="J125" s="50">
        <f>SUM(J99:J124)</f>
        <v>28259772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3:20" ht="18" customHeight="1" x14ac:dyDescent="0.3"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3:20" ht="18" customHeight="1" x14ac:dyDescent="0.3"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3:20" ht="18" customHeight="1" x14ac:dyDescent="0.3"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4:17" ht="18" customHeight="1" x14ac:dyDescent="0.3">
      <c r="N129" t="s">
        <v>45</v>
      </c>
      <c r="Q129" t="s">
        <v>46</v>
      </c>
    </row>
    <row r="130" spans="14:17" ht="18" customHeight="1" x14ac:dyDescent="0.3">
      <c r="N130" t="s">
        <v>47</v>
      </c>
      <c r="O130" t="s">
        <v>48</v>
      </c>
      <c r="P130" t="s">
        <v>47</v>
      </c>
      <c r="Q130" t="s">
        <v>49</v>
      </c>
    </row>
    <row r="131" spans="14:17" ht="18" customHeight="1" x14ac:dyDescent="0.3">
      <c r="N131" t="s">
        <v>50</v>
      </c>
      <c r="O131" t="s">
        <v>51</v>
      </c>
      <c r="P131" t="s">
        <v>52</v>
      </c>
      <c r="Q131" t="s">
        <v>49</v>
      </c>
    </row>
    <row r="132" spans="14:17" x14ac:dyDescent="0.3">
      <c r="N132" t="s">
        <v>53</v>
      </c>
      <c r="O132" t="s">
        <v>54</v>
      </c>
      <c r="P132" t="s">
        <v>55</v>
      </c>
      <c r="Q132" t="s">
        <v>56</v>
      </c>
    </row>
    <row r="133" spans="14:17" x14ac:dyDescent="0.3">
      <c r="N133" t="s">
        <v>57</v>
      </c>
      <c r="O133" t="s">
        <v>58</v>
      </c>
      <c r="P133" t="s">
        <v>59</v>
      </c>
      <c r="Q133" t="s">
        <v>56</v>
      </c>
    </row>
    <row r="134" spans="14:17" x14ac:dyDescent="0.3">
      <c r="N134" t="s">
        <v>60</v>
      </c>
      <c r="O134" t="s">
        <v>61</v>
      </c>
      <c r="P134" t="s">
        <v>62</v>
      </c>
      <c r="Q134" t="s">
        <v>56</v>
      </c>
    </row>
    <row r="135" spans="14:17" x14ac:dyDescent="0.3">
      <c r="N135" t="s">
        <v>63</v>
      </c>
      <c r="O135" t="s">
        <v>64</v>
      </c>
      <c r="P135" t="s">
        <v>65</v>
      </c>
      <c r="Q135" t="s">
        <v>56</v>
      </c>
    </row>
    <row r="136" spans="14:17" x14ac:dyDescent="0.3">
      <c r="N136" t="s">
        <v>66</v>
      </c>
      <c r="O136" t="s">
        <v>67</v>
      </c>
      <c r="P136" t="s">
        <v>68</v>
      </c>
      <c r="Q136" t="s">
        <v>56</v>
      </c>
    </row>
    <row r="137" spans="14:17" x14ac:dyDescent="0.3">
      <c r="N137" t="s">
        <v>69</v>
      </c>
      <c r="O137" t="s">
        <v>70</v>
      </c>
      <c r="P137" t="s">
        <v>69</v>
      </c>
      <c r="Q137" t="s">
        <v>49</v>
      </c>
    </row>
    <row r="138" spans="14:17" x14ac:dyDescent="0.3">
      <c r="N138" t="s">
        <v>71</v>
      </c>
      <c r="O138" t="s">
        <v>72</v>
      </c>
      <c r="P138" t="s">
        <v>73</v>
      </c>
      <c r="Q138" t="s">
        <v>49</v>
      </c>
    </row>
    <row r="139" spans="14:17" x14ac:dyDescent="0.3">
      <c r="N139" t="s">
        <v>74</v>
      </c>
      <c r="O139" t="s">
        <v>75</v>
      </c>
      <c r="P139" t="s">
        <v>76</v>
      </c>
      <c r="Q139" t="s">
        <v>56</v>
      </c>
    </row>
    <row r="140" spans="14:17" x14ac:dyDescent="0.3">
      <c r="N140" t="s">
        <v>77</v>
      </c>
      <c r="O140" t="s">
        <v>78</v>
      </c>
      <c r="P140" t="s">
        <v>77</v>
      </c>
      <c r="Q140" t="s">
        <v>49</v>
      </c>
    </row>
    <row r="141" spans="14:17" x14ac:dyDescent="0.3">
      <c r="N141" t="s">
        <v>79</v>
      </c>
      <c r="O141" t="s">
        <v>80</v>
      </c>
      <c r="P141" t="s">
        <v>81</v>
      </c>
      <c r="Q141" t="s">
        <v>49</v>
      </c>
    </row>
    <row r="142" spans="14:17" x14ac:dyDescent="0.3">
      <c r="N142" t="s">
        <v>82</v>
      </c>
      <c r="O142" t="s">
        <v>83</v>
      </c>
      <c r="P142" t="s">
        <v>82</v>
      </c>
      <c r="Q142" t="s">
        <v>56</v>
      </c>
    </row>
    <row r="143" spans="14:17" x14ac:dyDescent="0.3">
      <c r="N143" t="s">
        <v>84</v>
      </c>
      <c r="O143" t="s">
        <v>85</v>
      </c>
      <c r="P143" t="s">
        <v>86</v>
      </c>
      <c r="Q143" t="s">
        <v>56</v>
      </c>
    </row>
    <row r="144" spans="14:17" x14ac:dyDescent="0.3">
      <c r="N144" t="s">
        <v>87</v>
      </c>
      <c r="O144" t="s">
        <v>88</v>
      </c>
      <c r="P144" t="s">
        <v>89</v>
      </c>
      <c r="Q144" t="s">
        <v>56</v>
      </c>
    </row>
    <row r="145" spans="14:17" x14ac:dyDescent="0.3">
      <c r="N145" t="s">
        <v>90</v>
      </c>
      <c r="O145" t="s">
        <v>91</v>
      </c>
      <c r="P145" t="s">
        <v>92</v>
      </c>
      <c r="Q145" t="s">
        <v>56</v>
      </c>
    </row>
    <row r="146" spans="14:17" x14ac:dyDescent="0.3">
      <c r="N146" t="s">
        <v>93</v>
      </c>
      <c r="O146" t="s">
        <v>94</v>
      </c>
      <c r="P146" t="s">
        <v>93</v>
      </c>
      <c r="Q146" t="s">
        <v>56</v>
      </c>
    </row>
    <row r="147" spans="14:17" x14ac:dyDescent="0.3">
      <c r="N147" t="s">
        <v>95</v>
      </c>
      <c r="O147" t="s">
        <v>96</v>
      </c>
      <c r="P147" t="s">
        <v>97</v>
      </c>
      <c r="Q147" t="s">
        <v>56</v>
      </c>
    </row>
    <row r="148" spans="14:17" x14ac:dyDescent="0.3">
      <c r="N148" t="s">
        <v>98</v>
      </c>
      <c r="O148" t="s">
        <v>99</v>
      </c>
      <c r="P148" t="s">
        <v>100</v>
      </c>
      <c r="Q148" t="s">
        <v>56</v>
      </c>
    </row>
    <row r="149" spans="14:17" x14ac:dyDescent="0.3">
      <c r="N149" t="s">
        <v>101</v>
      </c>
      <c r="O149" t="s">
        <v>102</v>
      </c>
      <c r="P149" t="s">
        <v>101</v>
      </c>
      <c r="Q149" t="s">
        <v>56</v>
      </c>
    </row>
    <row r="150" spans="14:17" x14ac:dyDescent="0.3">
      <c r="N150" t="s">
        <v>103</v>
      </c>
      <c r="O150" t="s">
        <v>104</v>
      </c>
      <c r="P150" t="s">
        <v>105</v>
      </c>
    </row>
    <row r="151" spans="14:17" x14ac:dyDescent="0.3">
      <c r="N151" t="s">
        <v>106</v>
      </c>
      <c r="O151" t="s">
        <v>107</v>
      </c>
      <c r="P151" t="s">
        <v>108</v>
      </c>
      <c r="Q151" t="s">
        <v>56</v>
      </c>
    </row>
    <row r="152" spans="14:17" x14ac:dyDescent="0.3">
      <c r="N152" t="s">
        <v>109</v>
      </c>
      <c r="O152" t="s">
        <v>110</v>
      </c>
      <c r="P152" t="s">
        <v>111</v>
      </c>
      <c r="Q152" t="s">
        <v>56</v>
      </c>
    </row>
    <row r="153" spans="14:17" x14ac:dyDescent="0.3">
      <c r="N153" t="s">
        <v>112</v>
      </c>
      <c r="O153" t="s">
        <v>113</v>
      </c>
      <c r="P153" t="s">
        <v>114</v>
      </c>
      <c r="Q153" t="s">
        <v>56</v>
      </c>
    </row>
    <row r="154" spans="14:17" x14ac:dyDescent="0.3">
      <c r="N154" t="s">
        <v>115</v>
      </c>
      <c r="O154" t="s">
        <v>116</v>
      </c>
      <c r="P154" t="s">
        <v>117</v>
      </c>
    </row>
    <row r="155" spans="14:17" x14ac:dyDescent="0.3">
      <c r="N155" t="s">
        <v>118</v>
      </c>
      <c r="O155" t="s">
        <v>119</v>
      </c>
      <c r="P155" t="s">
        <v>120</v>
      </c>
    </row>
    <row r="156" spans="14:17" x14ac:dyDescent="0.3">
      <c r="O156" t="s">
        <v>121</v>
      </c>
      <c r="P156" t="s">
        <v>122</v>
      </c>
    </row>
    <row r="159" spans="14:17" x14ac:dyDescent="0.3">
      <c r="O159" t="s">
        <v>121</v>
      </c>
      <c r="P159" t="s">
        <v>123</v>
      </c>
      <c r="Q159" t="s">
        <v>124</v>
      </c>
    </row>
    <row r="160" spans="14:17" x14ac:dyDescent="0.3">
      <c r="N160" t="s">
        <v>125</v>
      </c>
      <c r="O160" t="s">
        <v>116</v>
      </c>
      <c r="P160" t="s">
        <v>123</v>
      </c>
      <c r="Q160" t="s">
        <v>126</v>
      </c>
    </row>
    <row r="161" spans="14:17" x14ac:dyDescent="0.3">
      <c r="O161" t="s">
        <v>119</v>
      </c>
      <c r="P161" t="s">
        <v>123</v>
      </c>
      <c r="Q161" t="s">
        <v>127</v>
      </c>
    </row>
    <row r="162" spans="14:17" x14ac:dyDescent="0.3">
      <c r="N162" t="s">
        <v>128</v>
      </c>
      <c r="O162" t="s">
        <v>121</v>
      </c>
      <c r="P162" t="s">
        <v>129</v>
      </c>
      <c r="Q162" t="s">
        <v>130</v>
      </c>
    </row>
    <row r="163" spans="14:17" x14ac:dyDescent="0.3">
      <c r="N163" t="s">
        <v>131</v>
      </c>
      <c r="O163" t="s">
        <v>116</v>
      </c>
      <c r="P163" t="s">
        <v>132</v>
      </c>
      <c r="Q163" t="s">
        <v>133</v>
      </c>
    </row>
    <row r="164" spans="14:17" x14ac:dyDescent="0.3">
      <c r="N164" t="s">
        <v>118</v>
      </c>
      <c r="O164" t="s">
        <v>119</v>
      </c>
      <c r="P164" t="s">
        <v>134</v>
      </c>
      <c r="Q164" t="s">
        <v>135</v>
      </c>
    </row>
  </sheetData>
  <mergeCells count="7">
    <mergeCell ref="C75:J75"/>
    <mergeCell ref="C6:J6"/>
    <mergeCell ref="E9:I9"/>
    <mergeCell ref="E54:I54"/>
    <mergeCell ref="C69:J69"/>
    <mergeCell ref="C71:J71"/>
    <mergeCell ref="C73:J73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J9:J27 J29:J56" xr:uid="{00000000-0002-0000-0000-000000000000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H9:I56 E28:F28 E9:G27 J28 E29:G56" xr:uid="{00000000-0002-0000-0000-000001000000}">
      <formula1>30</formula1>
    </dataValidation>
  </dataValidations>
  <pageMargins left="0.27559055118110237" right="0.27559055118110237" top="0.15748031496062992" bottom="0.27559055118110237" header="0.19685039370078741" footer="0.15748031496062992"/>
  <pageSetup paperSize="9" scale="80" orientation="portrait" horizontalDpi="4294967292" r:id="rId1"/>
  <headerFooter alignWithMargins="0">
    <oddFooter xml:space="preserve">&amp;R&amp;"Arial,Italique"&amp;11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64"/>
  <sheetViews>
    <sheetView showGridLines="0" showZeros="0" topLeftCell="A13" zoomScale="120" zoomScaleNormal="80" zoomScaleSheetLayoutView="90" workbookViewId="0">
      <selection activeCell="P22" sqref="P22"/>
    </sheetView>
  </sheetViews>
  <sheetFormatPr baseColWidth="10" defaultRowHeight="18.75" x14ac:dyDescent="0.3"/>
  <cols>
    <col min="1" max="1" width="11.5703125" customWidth="1"/>
    <col min="2" max="2" width="2.85546875" style="1" bestFit="1" customWidth="1"/>
    <col min="3" max="3" width="15.28515625" customWidth="1"/>
    <col min="4" max="4" width="13.28515625" style="4" customWidth="1"/>
    <col min="5" max="8" width="11.42578125" style="4"/>
    <col min="9" max="9" width="13" style="4" customWidth="1"/>
    <col min="10" max="10" width="24.42578125" style="9" customWidth="1"/>
    <col min="11" max="11" width="14.7109375" bestFit="1" customWidth="1"/>
    <col min="12" max="12" width="3.140625" bestFit="1" customWidth="1"/>
    <col min="13" max="13" width="5.28515625" bestFit="1" customWidth="1"/>
    <col min="16" max="16" width="37.5703125" bestFit="1" customWidth="1"/>
  </cols>
  <sheetData>
    <row r="2" spans="2:11" ht="23.25" x14ac:dyDescent="0.35">
      <c r="C2" s="2" t="s">
        <v>0</v>
      </c>
      <c r="D2" s="3" t="s">
        <v>16</v>
      </c>
      <c r="I2"/>
      <c r="J2" s="5" t="s">
        <v>2</v>
      </c>
      <c r="K2" s="5">
        <v>90</v>
      </c>
    </row>
    <row r="3" spans="2:11" ht="27" x14ac:dyDescent="0.35">
      <c r="C3" s="2" t="s">
        <v>3</v>
      </c>
      <c r="D3" s="6"/>
      <c r="E3" s="7" t="s">
        <v>4</v>
      </c>
      <c r="F3" s="6"/>
      <c r="G3" s="6"/>
      <c r="H3" s="6"/>
      <c r="I3" s="6"/>
      <c r="J3" s="5" t="e">
        <f>+IF(E3=K2,J2,"")&amp;IF(E3=#REF!,#REF!,"")</f>
        <v>#REF!</v>
      </c>
    </row>
    <row r="4" spans="2:11" ht="25.5" x14ac:dyDescent="0.35">
      <c r="C4" s="8"/>
    </row>
    <row r="6" spans="2:11" ht="27" x14ac:dyDescent="0.2">
      <c r="C6" s="65" t="s">
        <v>5</v>
      </c>
      <c r="D6" s="65"/>
      <c r="E6" s="65"/>
      <c r="F6" s="65"/>
      <c r="G6" s="65"/>
      <c r="H6" s="65"/>
      <c r="I6" s="65"/>
      <c r="J6" s="65"/>
    </row>
    <row r="8" spans="2:11" ht="23.25" x14ac:dyDescent="0.35">
      <c r="C8" s="10"/>
      <c r="J8" s="11"/>
    </row>
    <row r="9" spans="2:11" ht="16.5" x14ac:dyDescent="0.25">
      <c r="C9" s="12"/>
      <c r="D9" s="13"/>
      <c r="E9" s="66"/>
      <c r="F9" s="67"/>
      <c r="G9" s="67"/>
      <c r="H9" s="67"/>
      <c r="I9" s="67"/>
      <c r="J9" s="16"/>
      <c r="K9" s="17"/>
    </row>
    <row r="10" spans="2:11" ht="16.5" x14ac:dyDescent="0.25">
      <c r="C10" s="12" t="s">
        <v>6</v>
      </c>
      <c r="D10" s="13" t="s">
        <v>143</v>
      </c>
      <c r="E10" s="18" t="s">
        <v>162</v>
      </c>
      <c r="F10" s="15"/>
      <c r="G10" s="15"/>
      <c r="H10" s="15"/>
      <c r="I10" s="15"/>
      <c r="J10" s="16">
        <v>65702</v>
      </c>
      <c r="K10" s="17"/>
    </row>
    <row r="11" spans="2:11" ht="16.5" x14ac:dyDescent="0.25">
      <c r="C11" s="12" t="s">
        <v>8</v>
      </c>
      <c r="D11" s="13" t="s">
        <v>144</v>
      </c>
      <c r="E11" s="18" t="s">
        <v>162</v>
      </c>
      <c r="F11" s="15"/>
      <c r="G11" s="15"/>
      <c r="H11" s="15"/>
      <c r="I11" s="15"/>
      <c r="J11" s="16">
        <v>65702</v>
      </c>
      <c r="K11" s="17"/>
    </row>
    <row r="12" spans="2:11" ht="16.5" x14ac:dyDescent="0.25">
      <c r="C12" s="12"/>
      <c r="D12" s="13"/>
      <c r="E12" s="14"/>
      <c r="F12" s="15"/>
      <c r="G12" s="15"/>
      <c r="H12" s="15"/>
      <c r="I12" s="15"/>
      <c r="J12" s="16"/>
      <c r="K12" s="17"/>
    </row>
    <row r="13" spans="2:11" ht="16.5" x14ac:dyDescent="0.25">
      <c r="B13" s="1" t="s">
        <v>8</v>
      </c>
      <c r="C13" s="12" t="s">
        <v>6</v>
      </c>
      <c r="D13" s="13" t="s">
        <v>143</v>
      </c>
      <c r="E13" s="18" t="s">
        <v>163</v>
      </c>
      <c r="F13" s="15"/>
      <c r="G13" s="15"/>
      <c r="H13" s="15"/>
      <c r="I13" s="15"/>
      <c r="J13" s="16">
        <v>54221</v>
      </c>
      <c r="K13" s="17"/>
    </row>
    <row r="14" spans="2:11" ht="16.5" x14ac:dyDescent="0.25">
      <c r="C14" s="12" t="s">
        <v>8</v>
      </c>
      <c r="D14" s="13" t="s">
        <v>144</v>
      </c>
      <c r="E14" s="18" t="s">
        <v>163</v>
      </c>
      <c r="F14" s="15"/>
      <c r="G14" s="15"/>
      <c r="H14" s="15"/>
      <c r="I14" s="15"/>
      <c r="J14" s="16">
        <v>54221</v>
      </c>
      <c r="K14" s="17"/>
    </row>
    <row r="15" spans="2:11" ht="16.5" x14ac:dyDescent="0.25">
      <c r="C15" s="12"/>
      <c r="D15" s="13"/>
      <c r="E15" s="14"/>
      <c r="F15" s="15"/>
      <c r="G15" s="15"/>
      <c r="H15" s="15"/>
      <c r="I15" s="15"/>
      <c r="J15" s="16"/>
      <c r="K15" s="17"/>
    </row>
    <row r="16" spans="2:11" ht="16.5" x14ac:dyDescent="0.25">
      <c r="C16" s="12" t="s">
        <v>6</v>
      </c>
      <c r="D16" s="13" t="s">
        <v>143</v>
      </c>
      <c r="E16" s="18" t="s">
        <v>164</v>
      </c>
      <c r="F16" s="18"/>
      <c r="G16" s="15"/>
      <c r="H16" s="15"/>
      <c r="I16" s="15"/>
      <c r="J16" s="16">
        <v>22156</v>
      </c>
      <c r="K16" s="17"/>
    </row>
    <row r="17" spans="3:11" ht="16.5" x14ac:dyDescent="0.25">
      <c r="C17" s="12" t="s">
        <v>8</v>
      </c>
      <c r="D17" s="13" t="s">
        <v>144</v>
      </c>
      <c r="E17" s="18" t="s">
        <v>164</v>
      </c>
      <c r="F17" s="15"/>
      <c r="G17" s="15"/>
      <c r="H17" s="15"/>
      <c r="I17" s="15"/>
      <c r="J17" s="16">
        <v>22156</v>
      </c>
      <c r="K17" s="17"/>
    </row>
    <row r="18" spans="3:11" ht="16.5" x14ac:dyDescent="0.25">
      <c r="C18" s="12"/>
      <c r="D18" s="13"/>
      <c r="E18" s="14"/>
      <c r="F18" s="15"/>
      <c r="G18" s="15"/>
      <c r="H18" s="15"/>
      <c r="I18" s="15"/>
      <c r="J18" s="16"/>
      <c r="K18" s="17"/>
    </row>
    <row r="19" spans="3:11" ht="16.5" x14ac:dyDescent="0.25">
      <c r="C19" s="12" t="s">
        <v>6</v>
      </c>
      <c r="D19" s="13" t="s">
        <v>143</v>
      </c>
      <c r="E19" s="18" t="s">
        <v>164</v>
      </c>
      <c r="F19" s="15"/>
      <c r="G19" s="15"/>
      <c r="H19" s="15"/>
      <c r="I19" s="15"/>
      <c r="J19" s="16">
        <v>362968</v>
      </c>
      <c r="K19" s="17"/>
    </row>
    <row r="20" spans="3:11" ht="16.5" x14ac:dyDescent="0.25">
      <c r="C20" s="12" t="s">
        <v>8</v>
      </c>
      <c r="D20" s="13" t="s">
        <v>144</v>
      </c>
      <c r="E20" s="18" t="s">
        <v>164</v>
      </c>
      <c r="F20" s="15"/>
      <c r="G20" s="15"/>
      <c r="H20" s="15"/>
      <c r="I20" s="15"/>
      <c r="J20" s="16">
        <v>362968</v>
      </c>
      <c r="K20" s="17"/>
    </row>
    <row r="21" spans="3:11" ht="15.75" customHeight="1" x14ac:dyDescent="0.25">
      <c r="C21" s="12"/>
      <c r="D21" s="19"/>
      <c r="E21" s="20"/>
      <c r="F21" s="21"/>
      <c r="G21" s="21"/>
      <c r="H21" s="21"/>
      <c r="I21" s="21"/>
      <c r="J21" s="22"/>
      <c r="K21" s="17"/>
    </row>
    <row r="22" spans="3:11" ht="16.5" customHeight="1" x14ac:dyDescent="0.25">
      <c r="C22" s="12" t="s">
        <v>6</v>
      </c>
      <c r="D22" s="13" t="s">
        <v>143</v>
      </c>
      <c r="E22" s="18" t="s">
        <v>165</v>
      </c>
      <c r="F22" s="15"/>
      <c r="G22" s="15"/>
      <c r="H22" s="15"/>
      <c r="I22" s="15"/>
      <c r="J22" s="16">
        <v>1200000</v>
      </c>
      <c r="K22" s="17"/>
    </row>
    <row r="23" spans="3:11" ht="15.75" customHeight="1" x14ac:dyDescent="0.25">
      <c r="C23" s="12" t="s">
        <v>8</v>
      </c>
      <c r="D23" s="13" t="s">
        <v>144</v>
      </c>
      <c r="E23" s="18" t="s">
        <v>165</v>
      </c>
      <c r="F23" s="15"/>
      <c r="G23" s="15"/>
      <c r="H23" s="15"/>
      <c r="I23" s="15"/>
      <c r="J23" s="16">
        <v>1200000</v>
      </c>
      <c r="K23" s="17"/>
    </row>
    <row r="24" spans="3:11" ht="16.899999999999999" customHeight="1" x14ac:dyDescent="0.25">
      <c r="C24" s="12"/>
      <c r="D24" s="19"/>
      <c r="E24" s="21"/>
      <c r="F24" s="21"/>
      <c r="G24" s="21"/>
      <c r="H24" s="21"/>
      <c r="I24" s="21"/>
      <c r="J24" s="16"/>
      <c r="K24" s="17"/>
    </row>
    <row r="25" spans="3:11" ht="16.5" x14ac:dyDescent="0.25">
      <c r="C25" s="12" t="s">
        <v>6</v>
      </c>
      <c r="D25" s="13" t="s">
        <v>143</v>
      </c>
      <c r="E25" s="18" t="s">
        <v>169</v>
      </c>
      <c r="F25" s="15"/>
      <c r="G25" s="15"/>
      <c r="H25" s="15"/>
      <c r="I25" s="15"/>
      <c r="J25" s="16">
        <v>133930</v>
      </c>
      <c r="K25" s="17"/>
    </row>
    <row r="26" spans="3:11" ht="18" customHeight="1" x14ac:dyDescent="0.25">
      <c r="C26" s="12" t="s">
        <v>8</v>
      </c>
      <c r="D26" s="13" t="s">
        <v>166</v>
      </c>
      <c r="E26" s="18" t="s">
        <v>169</v>
      </c>
      <c r="F26" s="15"/>
      <c r="G26" s="15"/>
      <c r="H26" s="15"/>
      <c r="I26" s="15"/>
      <c r="J26" s="16">
        <v>133930</v>
      </c>
      <c r="K26" s="17"/>
    </row>
    <row r="27" spans="3:11" ht="16.5" customHeight="1" x14ac:dyDescent="0.25">
      <c r="C27" s="12"/>
      <c r="D27" s="19"/>
      <c r="E27" s="23"/>
      <c r="F27" s="23"/>
      <c r="G27" s="23"/>
      <c r="H27" s="23"/>
      <c r="I27" s="23"/>
      <c r="J27" s="22"/>
      <c r="K27" s="17"/>
    </row>
    <row r="28" spans="3:11" ht="16.5" x14ac:dyDescent="0.25">
      <c r="C28" s="12" t="s">
        <v>6</v>
      </c>
      <c r="D28" s="13" t="s">
        <v>9</v>
      </c>
      <c r="E28" s="18" t="s">
        <v>168</v>
      </c>
      <c r="F28" s="15"/>
      <c r="G28" s="15"/>
      <c r="H28" s="15"/>
      <c r="I28" s="15"/>
      <c r="J28" s="22">
        <v>650275</v>
      </c>
      <c r="K28" s="17"/>
    </row>
    <row r="29" spans="3:11" ht="16.5" x14ac:dyDescent="0.25">
      <c r="C29" s="12" t="s">
        <v>8</v>
      </c>
      <c r="D29" s="13" t="s">
        <v>167</v>
      </c>
      <c r="E29" s="18" t="s">
        <v>168</v>
      </c>
      <c r="F29" s="15"/>
      <c r="G29" s="15"/>
      <c r="H29" s="15"/>
      <c r="I29" s="15"/>
      <c r="J29" s="22">
        <v>650275</v>
      </c>
      <c r="K29" s="17"/>
    </row>
    <row r="30" spans="3:11" ht="16.5" x14ac:dyDescent="0.25">
      <c r="C30" s="12"/>
      <c r="D30" s="19"/>
      <c r="E30" s="15"/>
      <c r="F30" s="21"/>
      <c r="G30" s="21"/>
      <c r="H30" s="21"/>
      <c r="I30" s="21"/>
      <c r="J30" s="22"/>
      <c r="K30" s="17"/>
    </row>
    <row r="31" spans="3:11" ht="16.5" x14ac:dyDescent="0.25">
      <c r="C31" s="12" t="s">
        <v>6</v>
      </c>
      <c r="D31" s="13" t="s">
        <v>9</v>
      </c>
      <c r="E31" s="18" t="s">
        <v>171</v>
      </c>
      <c r="F31" s="15"/>
      <c r="G31" s="15"/>
      <c r="H31" s="15"/>
      <c r="I31" s="15"/>
      <c r="J31" s="22">
        <v>79217</v>
      </c>
      <c r="K31" s="17"/>
    </row>
    <row r="32" spans="3:11" ht="16.5" x14ac:dyDescent="0.25">
      <c r="C32" s="12" t="s">
        <v>8</v>
      </c>
      <c r="D32" s="13" t="s">
        <v>170</v>
      </c>
      <c r="E32" s="18" t="s">
        <v>171</v>
      </c>
      <c r="F32" s="15"/>
      <c r="G32" s="15"/>
      <c r="H32" s="15"/>
      <c r="I32" s="15"/>
      <c r="J32" s="22">
        <v>79217</v>
      </c>
      <c r="K32" s="17"/>
    </row>
    <row r="33" spans="3:11" ht="16.5" x14ac:dyDescent="0.25">
      <c r="C33" s="12"/>
      <c r="D33" s="19"/>
      <c r="E33" s="21"/>
      <c r="F33" s="21"/>
      <c r="G33" s="21"/>
      <c r="H33" s="21"/>
      <c r="I33" s="21"/>
      <c r="J33" s="22"/>
      <c r="K33" s="17"/>
    </row>
    <row r="34" spans="3:11" ht="16.5" x14ac:dyDescent="0.25">
      <c r="C34" s="12" t="s">
        <v>6</v>
      </c>
      <c r="D34" s="13" t="s">
        <v>9</v>
      </c>
      <c r="E34" s="18" t="s">
        <v>173</v>
      </c>
      <c r="F34" s="15"/>
      <c r="G34" s="15"/>
      <c r="H34" s="15"/>
      <c r="I34" s="15"/>
      <c r="J34" s="22">
        <v>202264</v>
      </c>
      <c r="K34" s="17"/>
    </row>
    <row r="35" spans="3:11" ht="16.5" x14ac:dyDescent="0.25">
      <c r="C35" s="12" t="s">
        <v>8</v>
      </c>
      <c r="D35" s="13" t="s">
        <v>172</v>
      </c>
      <c r="E35" s="18" t="s">
        <v>173</v>
      </c>
      <c r="F35" s="15"/>
      <c r="G35" s="15"/>
      <c r="H35" s="15"/>
      <c r="I35" s="15"/>
      <c r="J35" s="22">
        <v>202264</v>
      </c>
      <c r="K35" s="17"/>
    </row>
    <row r="36" spans="3:11" ht="16.5" x14ac:dyDescent="0.25">
      <c r="C36" s="12"/>
      <c r="D36" s="19"/>
      <c r="E36" s="21"/>
      <c r="F36" s="21"/>
      <c r="G36" s="21"/>
      <c r="H36" s="21"/>
      <c r="I36" s="21"/>
      <c r="J36" s="16"/>
      <c r="K36" s="17"/>
    </row>
    <row r="37" spans="3:11" ht="16.5" x14ac:dyDescent="0.25">
      <c r="C37" s="12" t="s">
        <v>6</v>
      </c>
      <c r="D37" s="13" t="s">
        <v>9</v>
      </c>
      <c r="E37" s="18" t="s">
        <v>175</v>
      </c>
      <c r="F37" s="15"/>
      <c r="G37" s="15"/>
      <c r="H37" s="15"/>
      <c r="I37" s="15"/>
      <c r="J37" s="16">
        <v>339407</v>
      </c>
      <c r="K37" s="17"/>
    </row>
    <row r="38" spans="3:11" ht="16.5" x14ac:dyDescent="0.25">
      <c r="C38" s="12" t="s">
        <v>8</v>
      </c>
      <c r="D38" s="13" t="s">
        <v>174</v>
      </c>
      <c r="E38" s="18" t="s">
        <v>175</v>
      </c>
      <c r="F38" s="15"/>
      <c r="G38" s="15"/>
      <c r="H38" s="15"/>
      <c r="I38" s="15"/>
      <c r="J38" s="16">
        <v>339407</v>
      </c>
      <c r="K38" s="17"/>
    </row>
    <row r="39" spans="3:11" ht="16.5" x14ac:dyDescent="0.25">
      <c r="C39" s="12"/>
      <c r="D39" s="19"/>
      <c r="E39" s="21"/>
      <c r="F39" s="21"/>
      <c r="G39" s="21"/>
      <c r="H39" s="21"/>
      <c r="I39" s="21"/>
      <c r="J39" s="22"/>
      <c r="K39" s="17"/>
    </row>
    <row r="40" spans="3:11" ht="16.5" x14ac:dyDescent="0.25">
      <c r="C40" s="12" t="s">
        <v>6</v>
      </c>
      <c r="D40" s="13" t="s">
        <v>9</v>
      </c>
      <c r="E40" s="18" t="s">
        <v>177</v>
      </c>
      <c r="F40" s="15"/>
      <c r="G40" s="15"/>
      <c r="H40" s="15"/>
      <c r="I40" s="15"/>
      <c r="J40" s="22">
        <v>499458</v>
      </c>
      <c r="K40" s="17"/>
    </row>
    <row r="41" spans="3:11" ht="16.5" x14ac:dyDescent="0.25">
      <c r="C41" s="12" t="s">
        <v>8</v>
      </c>
      <c r="D41" s="13" t="s">
        <v>176</v>
      </c>
      <c r="E41" s="18" t="s">
        <v>177</v>
      </c>
      <c r="F41" s="15"/>
      <c r="G41" s="15"/>
      <c r="H41" s="15"/>
      <c r="I41" s="15"/>
      <c r="J41" s="22">
        <v>499458</v>
      </c>
      <c r="K41" s="17"/>
    </row>
    <row r="42" spans="3:11" ht="16.5" x14ac:dyDescent="0.25">
      <c r="C42" s="12"/>
      <c r="D42" s="19"/>
      <c r="E42" s="15"/>
      <c r="F42" s="14"/>
      <c r="G42" s="15"/>
      <c r="H42" s="15"/>
      <c r="I42" s="15"/>
      <c r="J42" s="22"/>
      <c r="K42" s="17"/>
    </row>
    <row r="43" spans="3:11" ht="16.5" x14ac:dyDescent="0.25">
      <c r="C43" s="12" t="s">
        <v>6</v>
      </c>
      <c r="D43" s="13" t="s">
        <v>178</v>
      </c>
      <c r="E43" s="18" t="s">
        <v>179</v>
      </c>
      <c r="F43" s="24"/>
      <c r="G43" s="15"/>
      <c r="H43" s="15"/>
      <c r="I43" s="15"/>
      <c r="J43" s="16">
        <v>550106</v>
      </c>
      <c r="K43" s="17"/>
    </row>
    <row r="44" spans="3:11" ht="16.5" x14ac:dyDescent="0.25">
      <c r="C44" s="12" t="s">
        <v>8</v>
      </c>
      <c r="D44" s="13" t="s">
        <v>143</v>
      </c>
      <c r="E44" s="18" t="s">
        <v>179</v>
      </c>
      <c r="F44" s="24"/>
      <c r="G44" s="15"/>
      <c r="H44" s="15"/>
      <c r="I44" s="15"/>
      <c r="J44" s="16">
        <v>550106</v>
      </c>
      <c r="K44" s="17"/>
    </row>
    <row r="45" spans="3:11" ht="16.5" x14ac:dyDescent="0.25">
      <c r="C45" s="12"/>
      <c r="D45" s="19"/>
      <c r="E45" s="15"/>
      <c r="F45" s="24"/>
      <c r="G45" s="15"/>
      <c r="H45" s="15"/>
      <c r="I45" s="15"/>
      <c r="J45" s="22"/>
      <c r="K45" s="17"/>
    </row>
    <row r="46" spans="3:11" ht="16.5" x14ac:dyDescent="0.25">
      <c r="C46" s="12" t="s">
        <v>6</v>
      </c>
      <c r="D46" s="13" t="s">
        <v>9</v>
      </c>
      <c r="E46" s="18" t="s">
        <v>181</v>
      </c>
      <c r="F46" s="24"/>
      <c r="G46" s="15"/>
      <c r="H46" s="15"/>
      <c r="I46" s="15"/>
      <c r="J46" s="16">
        <v>2265875</v>
      </c>
      <c r="K46" s="17"/>
    </row>
    <row r="47" spans="3:11" ht="16.5" x14ac:dyDescent="0.25">
      <c r="C47" s="12" t="s">
        <v>8</v>
      </c>
      <c r="D47" s="13" t="s">
        <v>180</v>
      </c>
      <c r="E47" s="18" t="s">
        <v>181</v>
      </c>
      <c r="F47" s="25"/>
      <c r="G47" s="15"/>
      <c r="H47" s="15"/>
      <c r="I47" s="15"/>
      <c r="J47" s="16">
        <v>2265875</v>
      </c>
      <c r="K47" s="17"/>
    </row>
    <row r="48" spans="3:11" ht="16.5" x14ac:dyDescent="0.25">
      <c r="C48" s="12"/>
      <c r="D48" s="19"/>
      <c r="E48" s="15"/>
      <c r="F48" s="15"/>
      <c r="G48" s="15"/>
      <c r="H48" s="15"/>
      <c r="I48" s="15"/>
      <c r="J48" s="22"/>
      <c r="K48" s="17"/>
    </row>
    <row r="49" spans="3:11" ht="16.5" x14ac:dyDescent="0.25">
      <c r="C49" s="12" t="s">
        <v>6</v>
      </c>
      <c r="D49" s="13" t="s">
        <v>9</v>
      </c>
      <c r="E49" s="18" t="s">
        <v>183</v>
      </c>
      <c r="F49" s="21"/>
      <c r="G49" s="21"/>
      <c r="H49" s="21"/>
      <c r="I49" s="21"/>
      <c r="J49" s="16">
        <v>320275</v>
      </c>
      <c r="K49" s="17"/>
    </row>
    <row r="50" spans="3:11" ht="16.5" x14ac:dyDescent="0.25">
      <c r="C50" s="12" t="s">
        <v>8</v>
      </c>
      <c r="D50" s="13" t="s">
        <v>182</v>
      </c>
      <c r="E50" s="18" t="s">
        <v>183</v>
      </c>
      <c r="F50" s="21"/>
      <c r="G50" s="21"/>
      <c r="H50" s="21"/>
      <c r="I50" s="21"/>
      <c r="J50" s="16">
        <v>320275</v>
      </c>
      <c r="K50" s="17"/>
    </row>
    <row r="51" spans="3:11" ht="16.5" x14ac:dyDescent="0.25">
      <c r="C51" s="12"/>
      <c r="D51" s="19"/>
      <c r="E51" s="15"/>
      <c r="F51" s="15"/>
      <c r="G51" s="15"/>
      <c r="H51" s="15"/>
      <c r="I51" s="15"/>
      <c r="J51" s="22"/>
      <c r="K51" s="17"/>
    </row>
    <row r="52" spans="3:11" ht="16.5" x14ac:dyDescent="0.25">
      <c r="C52" s="12" t="s">
        <v>6</v>
      </c>
      <c r="D52" s="13" t="s">
        <v>9</v>
      </c>
      <c r="E52" s="18" t="s">
        <v>185</v>
      </c>
      <c r="F52" s="26"/>
      <c r="G52" s="21"/>
      <c r="H52" s="21"/>
      <c r="I52" s="21"/>
      <c r="J52" s="16">
        <v>4961754</v>
      </c>
      <c r="K52" s="17"/>
    </row>
    <row r="53" spans="3:11" ht="16.5" x14ac:dyDescent="0.25">
      <c r="C53" s="12" t="s">
        <v>8</v>
      </c>
      <c r="D53" s="13" t="s">
        <v>184</v>
      </c>
      <c r="E53" s="18" t="s">
        <v>185</v>
      </c>
      <c r="F53" s="27"/>
      <c r="G53" s="21"/>
      <c r="H53" s="21"/>
      <c r="I53" s="21"/>
      <c r="J53" s="16">
        <v>4961754</v>
      </c>
      <c r="K53" s="17"/>
    </row>
    <row r="54" spans="3:11" ht="16.5" x14ac:dyDescent="0.25">
      <c r="C54" s="12"/>
      <c r="D54" s="19"/>
      <c r="E54" s="68"/>
      <c r="F54" s="68"/>
      <c r="G54" s="68"/>
      <c r="H54" s="68"/>
      <c r="I54" s="68"/>
      <c r="J54" s="22"/>
      <c r="K54" s="17"/>
    </row>
    <row r="55" spans="3:11" ht="16.5" x14ac:dyDescent="0.25">
      <c r="C55" s="12" t="s">
        <v>6</v>
      </c>
      <c r="D55" s="13" t="s">
        <v>9</v>
      </c>
      <c r="E55" s="18" t="s">
        <v>187</v>
      </c>
      <c r="F55" s="23"/>
      <c r="G55" s="23"/>
      <c r="H55" s="23"/>
      <c r="I55" s="23"/>
      <c r="J55" s="16">
        <v>55015</v>
      </c>
      <c r="K55" s="17"/>
    </row>
    <row r="56" spans="3:11" ht="16.899999999999999" customHeight="1" x14ac:dyDescent="0.25">
      <c r="C56" s="12" t="s">
        <v>8</v>
      </c>
      <c r="D56" s="13" t="s">
        <v>186</v>
      </c>
      <c r="E56" s="18" t="s">
        <v>187</v>
      </c>
      <c r="F56" s="28"/>
      <c r="G56" s="28"/>
      <c r="H56" s="28"/>
      <c r="I56" s="28"/>
      <c r="J56" s="16">
        <v>55015</v>
      </c>
      <c r="K56" s="17"/>
    </row>
    <row r="57" spans="3:11" x14ac:dyDescent="0.3">
      <c r="C57" s="12"/>
      <c r="J57" s="29"/>
    </row>
    <row r="59" spans="3:11" x14ac:dyDescent="0.3">
      <c r="G59" s="30"/>
    </row>
    <row r="60" spans="3:11" x14ac:dyDescent="0.3">
      <c r="G60" s="30"/>
    </row>
    <row r="65" spans="3:20" ht="22.5" x14ac:dyDescent="0.3">
      <c r="C65" s="31" t="s">
        <v>12</v>
      </c>
      <c r="J65" s="32" t="s">
        <v>13</v>
      </c>
    </row>
    <row r="66" spans="3:20" ht="20.25" x14ac:dyDescent="0.3">
      <c r="C66" s="33" t="s">
        <v>14</v>
      </c>
      <c r="J66" s="34" t="s">
        <v>15</v>
      </c>
    </row>
    <row r="67" spans="3:20" ht="15.75" x14ac:dyDescent="0.25">
      <c r="I67" s="35" t="s">
        <v>0</v>
      </c>
      <c r="J67" s="36" t="str">
        <f>IF(D2=L68,M68,"")&amp;IF(D2=L69,M69,"")&amp;IF(D2=L70,M70,"")&amp;IF(D2=L71,M71,"")&amp;IF(D2=L72,M72,"")&amp;IF(D2=L73,M73,"")&amp;IF(D2=L74,M74,"")&amp;IF(D2=L75,M75,"")&amp;IF(D2=L76,M76,"")&amp;IF(D2=L77,M77,"")&amp;IF(D2=L78,M78,"")&amp;IF(D2=L79,M79,"")&amp; CONCATENATE(N68)</f>
        <v>JANVIER 2024</v>
      </c>
      <c r="L67" s="5"/>
      <c r="M67" s="5"/>
      <c r="N67" s="5"/>
      <c r="O67" s="5"/>
      <c r="P67" s="5"/>
      <c r="Q67" s="5"/>
      <c r="R67" s="5"/>
      <c r="S67" s="5"/>
      <c r="T67" s="5"/>
    </row>
    <row r="68" spans="3:20" ht="11.25" customHeight="1" x14ac:dyDescent="0.3">
      <c r="K68" s="5"/>
      <c r="L68" s="37" t="s">
        <v>16</v>
      </c>
      <c r="M68" s="5" t="s">
        <v>17</v>
      </c>
      <c r="N68" s="38" t="s">
        <v>136</v>
      </c>
      <c r="O68" s="5"/>
      <c r="P68" s="5"/>
      <c r="Q68" s="5"/>
      <c r="R68" s="5"/>
      <c r="S68" s="5"/>
      <c r="T68" s="5"/>
    </row>
    <row r="69" spans="3:20" x14ac:dyDescent="0.3">
      <c r="C69" s="69"/>
      <c r="D69" s="69"/>
      <c r="E69" s="69"/>
      <c r="F69" s="69"/>
      <c r="G69" s="69"/>
      <c r="H69" s="69"/>
      <c r="I69" s="69"/>
      <c r="J69" s="69"/>
      <c r="K69" s="5"/>
      <c r="L69" s="37" t="s">
        <v>18</v>
      </c>
      <c r="M69" s="5" t="s">
        <v>19</v>
      </c>
      <c r="N69" s="5"/>
      <c r="O69" s="5"/>
      <c r="P69" s="5"/>
      <c r="Q69" s="5"/>
      <c r="R69" s="5"/>
      <c r="S69" s="5"/>
      <c r="T69" s="5"/>
    </row>
    <row r="70" spans="3:20" ht="7.5" hidden="1" customHeight="1" x14ac:dyDescent="0.3">
      <c r="C70" s="39"/>
      <c r="D70" s="40"/>
      <c r="E70" s="40"/>
      <c r="F70" s="40"/>
      <c r="G70" s="40"/>
      <c r="H70" s="40"/>
      <c r="I70" s="40"/>
      <c r="J70" s="40"/>
      <c r="K70" s="5"/>
      <c r="L70" s="37" t="s">
        <v>20</v>
      </c>
      <c r="M70" s="5" t="s">
        <v>21</v>
      </c>
      <c r="N70" s="5"/>
      <c r="O70" s="5"/>
      <c r="P70" s="5"/>
      <c r="Q70" s="5"/>
      <c r="R70" s="5"/>
      <c r="S70" s="5"/>
      <c r="T70" s="5"/>
    </row>
    <row r="71" spans="3:20" x14ac:dyDescent="0.3">
      <c r="C71" s="69" t="str">
        <f>+CONCATENATE(C3," ",E3)</f>
        <v>JOURNAL : BANQ</v>
      </c>
      <c r="D71" s="69"/>
      <c r="E71" s="69"/>
      <c r="F71" s="69"/>
      <c r="G71" s="69"/>
      <c r="H71" s="69"/>
      <c r="I71" s="69"/>
      <c r="J71" s="69"/>
      <c r="K71" s="5"/>
      <c r="L71" s="37" t="s">
        <v>22</v>
      </c>
      <c r="M71" s="5" t="s">
        <v>23</v>
      </c>
      <c r="N71" s="5"/>
      <c r="O71" s="5"/>
      <c r="P71" s="5"/>
      <c r="Q71" s="5"/>
      <c r="R71" s="5"/>
      <c r="S71" s="5"/>
      <c r="T71" s="5"/>
    </row>
    <row r="72" spans="3:20" ht="9" hidden="1" customHeight="1" x14ac:dyDescent="0.35">
      <c r="C72" s="8"/>
      <c r="K72" s="5"/>
      <c r="L72" s="37" t="s">
        <v>24</v>
      </c>
      <c r="M72" s="5" t="s">
        <v>25</v>
      </c>
      <c r="N72" s="5"/>
      <c r="O72" s="5"/>
      <c r="P72" s="5"/>
      <c r="Q72" s="5"/>
      <c r="R72" s="5"/>
      <c r="S72" s="5"/>
      <c r="T72" s="5"/>
    </row>
    <row r="73" spans="3:20" ht="18.75" customHeight="1" x14ac:dyDescent="0.2">
      <c r="C73" s="70"/>
      <c r="D73" s="70"/>
      <c r="E73" s="70"/>
      <c r="F73" s="70"/>
      <c r="G73" s="70"/>
      <c r="H73" s="70"/>
      <c r="I73" s="70"/>
      <c r="J73" s="70"/>
      <c r="K73" s="5"/>
      <c r="L73" s="37" t="s">
        <v>26</v>
      </c>
      <c r="M73" s="5" t="s">
        <v>27</v>
      </c>
      <c r="N73" s="5"/>
      <c r="O73" s="5"/>
      <c r="P73" s="5"/>
      <c r="Q73" s="5"/>
      <c r="R73" s="5"/>
      <c r="S73" s="5"/>
      <c r="T73" s="5"/>
    </row>
    <row r="74" spans="3:20" ht="9" hidden="1" customHeight="1" x14ac:dyDescent="0.3">
      <c r="K74" s="5"/>
      <c r="L74" s="37" t="s">
        <v>28</v>
      </c>
      <c r="M74" s="5" t="s">
        <v>29</v>
      </c>
      <c r="N74" s="5"/>
      <c r="O74" s="5"/>
      <c r="P74" s="5"/>
      <c r="Q74" s="5"/>
      <c r="R74" s="5"/>
      <c r="S74" s="5"/>
      <c r="T74" s="5"/>
    </row>
    <row r="75" spans="3:20" ht="19.5" customHeight="1" x14ac:dyDescent="0.2">
      <c r="C75" s="64" t="s">
        <v>5</v>
      </c>
      <c r="D75" s="64"/>
      <c r="E75" s="64"/>
      <c r="F75" s="64"/>
      <c r="G75" s="64"/>
      <c r="H75" s="64"/>
      <c r="I75" s="64"/>
      <c r="J75" s="64"/>
      <c r="K75" s="5"/>
      <c r="L75" s="37" t="s">
        <v>30</v>
      </c>
      <c r="M75" s="5" t="s">
        <v>31</v>
      </c>
      <c r="N75" s="5"/>
      <c r="O75" s="5"/>
      <c r="P75" s="5"/>
      <c r="Q75" s="5"/>
      <c r="R75" s="5"/>
      <c r="S75" s="5"/>
      <c r="T75" s="5"/>
    </row>
    <row r="76" spans="3:20" hidden="1" x14ac:dyDescent="0.3">
      <c r="K76" s="5"/>
      <c r="L76" s="37" t="s">
        <v>32</v>
      </c>
      <c r="M76" s="5" t="s">
        <v>33</v>
      </c>
      <c r="N76" s="5"/>
      <c r="O76" s="5"/>
      <c r="P76" s="5"/>
      <c r="Q76" s="5"/>
      <c r="R76" s="5"/>
      <c r="S76" s="5"/>
      <c r="T76" s="5"/>
    </row>
    <row r="77" spans="3:20" ht="20.25" x14ac:dyDescent="0.3">
      <c r="C77" s="41"/>
      <c r="J77" s="42">
        <f>SUM(J78:J124)</f>
        <v>23470231</v>
      </c>
      <c r="K77" s="5"/>
      <c r="L77" s="37" t="s">
        <v>34</v>
      </c>
      <c r="M77" s="5" t="s">
        <v>35</v>
      </c>
      <c r="N77" s="5"/>
      <c r="O77" s="5"/>
      <c r="P77" s="5"/>
      <c r="Q77" s="5"/>
      <c r="R77" s="5"/>
      <c r="S77" s="5"/>
      <c r="T77" s="5"/>
    </row>
    <row r="78" spans="3:20" ht="18" customHeight="1" x14ac:dyDescent="0.25">
      <c r="C78" s="43">
        <f t="shared" ref="C78:D93" si="0">+C9</f>
        <v>0</v>
      </c>
      <c r="D78" s="19">
        <f t="shared" ref="D78:D85" si="1">D9</f>
        <v>0</v>
      </c>
      <c r="E78" s="44">
        <f t="shared" ref="E78:E123" si="2">+E9</f>
        <v>0</v>
      </c>
      <c r="F78" s="44"/>
      <c r="G78" s="44"/>
      <c r="H78" s="44"/>
      <c r="I78" s="44"/>
      <c r="J78" s="45">
        <f t="shared" ref="J78:J123" si="3">+J9</f>
        <v>0</v>
      </c>
      <c r="K78" s="5"/>
      <c r="L78" s="37" t="s">
        <v>36</v>
      </c>
      <c r="M78" s="5" t="s">
        <v>37</v>
      </c>
      <c r="N78" s="5"/>
      <c r="O78" s="5"/>
      <c r="P78" s="5"/>
      <c r="Q78" s="5"/>
      <c r="R78" s="5"/>
      <c r="S78" s="5"/>
      <c r="T78" s="5"/>
    </row>
    <row r="79" spans="3:20" ht="18" customHeight="1" x14ac:dyDescent="0.25">
      <c r="C79" s="43" t="str">
        <f t="shared" si="0"/>
        <v>D</v>
      </c>
      <c r="D79" s="19" t="str">
        <f t="shared" si="1"/>
        <v>52110000</v>
      </c>
      <c r="E79" s="44" t="str">
        <f t="shared" si="2"/>
        <v>Rem chq INEXENCE</v>
      </c>
      <c r="F79" s="44"/>
      <c r="G79" s="44"/>
      <c r="H79" s="44"/>
      <c r="I79" s="44"/>
      <c r="J79" s="45">
        <f t="shared" si="3"/>
        <v>65702</v>
      </c>
      <c r="K79" s="5"/>
      <c r="L79" s="37" t="s">
        <v>1</v>
      </c>
      <c r="M79" s="5" t="s">
        <v>38</v>
      </c>
      <c r="N79" s="5"/>
      <c r="O79" s="5"/>
      <c r="P79" s="5"/>
      <c r="Q79" s="5"/>
      <c r="R79" s="5"/>
      <c r="S79" s="5"/>
      <c r="T79" s="5"/>
    </row>
    <row r="80" spans="3:20" ht="18" customHeight="1" x14ac:dyDescent="0.25">
      <c r="C80" s="43" t="str">
        <f t="shared" si="0"/>
        <v>C</v>
      </c>
      <c r="D80" s="19" t="str">
        <f t="shared" si="1"/>
        <v>51400000</v>
      </c>
      <c r="E80" s="44" t="str">
        <f t="shared" si="2"/>
        <v>Rem chq INEXENCE</v>
      </c>
      <c r="F80" s="44"/>
      <c r="G80" s="44"/>
      <c r="H80" s="44"/>
      <c r="I80" s="44"/>
      <c r="J80" s="45">
        <f t="shared" si="3"/>
        <v>65702</v>
      </c>
      <c r="K80" s="5"/>
      <c r="L80" s="37" t="s">
        <v>6</v>
      </c>
      <c r="M80" s="5" t="s">
        <v>39</v>
      </c>
      <c r="N80" s="5"/>
      <c r="O80" s="5"/>
      <c r="P80" s="5"/>
      <c r="Q80" s="5"/>
      <c r="R80" s="5"/>
      <c r="S80" s="5"/>
      <c r="T80" s="5"/>
    </row>
    <row r="81" spans="3:20" ht="18" customHeight="1" x14ac:dyDescent="0.25">
      <c r="C81" s="43">
        <f t="shared" si="0"/>
        <v>0</v>
      </c>
      <c r="D81" s="19">
        <f t="shared" si="1"/>
        <v>0</v>
      </c>
      <c r="E81" s="44">
        <f t="shared" si="2"/>
        <v>0</v>
      </c>
      <c r="F81" s="44"/>
      <c r="G81" s="44"/>
      <c r="H81" s="44"/>
      <c r="I81" s="44"/>
      <c r="J81" s="45">
        <f t="shared" si="3"/>
        <v>0</v>
      </c>
      <c r="K81" s="5"/>
      <c r="L81" s="37" t="s">
        <v>40</v>
      </c>
      <c r="M81" s="5" t="s">
        <v>41</v>
      </c>
      <c r="N81" s="5"/>
      <c r="O81" s="5"/>
      <c r="P81" s="5"/>
      <c r="Q81" s="5"/>
      <c r="R81" s="5"/>
      <c r="S81" s="5"/>
      <c r="T81" s="5"/>
    </row>
    <row r="82" spans="3:20" ht="18" customHeight="1" x14ac:dyDescent="0.25">
      <c r="C82" s="43" t="str">
        <f t="shared" si="0"/>
        <v>D</v>
      </c>
      <c r="D82" s="19" t="str">
        <f t="shared" si="1"/>
        <v>52110000</v>
      </c>
      <c r="E82" s="44" t="str">
        <f t="shared" si="2"/>
        <v>Rem chq FRANCETRUCK</v>
      </c>
      <c r="F82" s="44"/>
      <c r="G82" s="44"/>
      <c r="H82" s="44"/>
      <c r="I82" s="44"/>
      <c r="J82" s="45">
        <f t="shared" si="3"/>
        <v>54221</v>
      </c>
      <c r="K82" s="5"/>
      <c r="L82" s="37" t="s">
        <v>42</v>
      </c>
      <c r="M82" s="5" t="s">
        <v>43</v>
      </c>
      <c r="N82" s="5"/>
      <c r="O82" s="5"/>
      <c r="P82" s="5"/>
      <c r="Q82" s="5"/>
      <c r="R82" s="5"/>
      <c r="S82" s="5"/>
      <c r="T82" s="5"/>
    </row>
    <row r="83" spans="3:20" ht="18" customHeight="1" x14ac:dyDescent="0.25">
      <c r="C83" s="43" t="str">
        <f t="shared" si="0"/>
        <v>C</v>
      </c>
      <c r="D83" s="19" t="str">
        <f t="shared" si="1"/>
        <v>51400000</v>
      </c>
      <c r="E83" s="44" t="str">
        <f t="shared" si="2"/>
        <v>Rem chq FRANCETRUCK</v>
      </c>
      <c r="F83" s="44"/>
      <c r="G83" s="44"/>
      <c r="H83" s="44"/>
      <c r="I83" s="44"/>
      <c r="J83" s="45">
        <f t="shared" si="3"/>
        <v>54221</v>
      </c>
      <c r="K83" s="5"/>
      <c r="L83" s="37"/>
      <c r="M83" s="5"/>
      <c r="N83" s="5"/>
      <c r="O83" s="5"/>
      <c r="P83" s="5"/>
      <c r="Q83" s="5"/>
      <c r="R83" s="5"/>
      <c r="S83" s="5"/>
      <c r="T83" s="5"/>
    </row>
    <row r="84" spans="3:20" ht="18" customHeight="1" x14ac:dyDescent="0.25">
      <c r="C84" s="43">
        <f t="shared" si="0"/>
        <v>0</v>
      </c>
      <c r="D84" s="19">
        <f t="shared" si="1"/>
        <v>0</v>
      </c>
      <c r="E84" s="44">
        <f t="shared" si="2"/>
        <v>0</v>
      </c>
      <c r="F84" s="44"/>
      <c r="G84" s="44"/>
      <c r="H84" s="44"/>
      <c r="I84" s="44"/>
      <c r="J84" s="45">
        <f t="shared" si="3"/>
        <v>0</v>
      </c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18" customHeight="1" x14ac:dyDescent="0.25">
      <c r="C85" s="43" t="str">
        <f t="shared" si="0"/>
        <v>D</v>
      </c>
      <c r="D85" s="19" t="str">
        <f t="shared" si="1"/>
        <v>52110000</v>
      </c>
      <c r="E85" s="44" t="str">
        <f t="shared" si="2"/>
        <v>Rem chq RMI</v>
      </c>
      <c r="F85" s="44"/>
      <c r="G85" s="44"/>
      <c r="H85" s="44"/>
      <c r="I85" s="44"/>
      <c r="J85" s="45">
        <f t="shared" si="3"/>
        <v>22156</v>
      </c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18" customHeight="1" x14ac:dyDescent="0.25">
      <c r="C86" s="43" t="str">
        <f t="shared" si="0"/>
        <v>C</v>
      </c>
      <c r="D86" s="19" t="str">
        <f t="shared" si="0"/>
        <v>51400000</v>
      </c>
      <c r="E86" s="44" t="str">
        <f t="shared" si="2"/>
        <v>Rem chq RMI</v>
      </c>
      <c r="F86" s="44"/>
      <c r="G86" s="44"/>
      <c r="H86" s="44"/>
      <c r="I86" s="44"/>
      <c r="J86" s="45">
        <f t="shared" si="3"/>
        <v>22156</v>
      </c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18" customHeight="1" x14ac:dyDescent="0.25">
      <c r="C87" s="43">
        <f t="shared" si="0"/>
        <v>0</v>
      </c>
      <c r="D87" s="19">
        <f t="shared" si="0"/>
        <v>0</v>
      </c>
      <c r="E87" s="44">
        <f t="shared" si="2"/>
        <v>0</v>
      </c>
      <c r="F87" s="44"/>
      <c r="G87" s="44"/>
      <c r="H87" s="44"/>
      <c r="I87" s="44"/>
      <c r="J87" s="45">
        <f t="shared" si="3"/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18" customHeight="1" x14ac:dyDescent="0.25">
      <c r="C88" s="43" t="str">
        <f t="shared" si="0"/>
        <v>D</v>
      </c>
      <c r="D88" s="19" t="str">
        <f t="shared" si="0"/>
        <v>52110000</v>
      </c>
      <c r="E88" s="44" t="str">
        <f t="shared" si="2"/>
        <v>Rem chq RMI</v>
      </c>
      <c r="F88" s="44"/>
      <c r="G88" s="44"/>
      <c r="H88" s="44"/>
      <c r="I88" s="44"/>
      <c r="J88" s="45">
        <f t="shared" si="3"/>
        <v>362968</v>
      </c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18" customHeight="1" x14ac:dyDescent="0.25">
      <c r="C89" s="43" t="str">
        <f t="shared" si="0"/>
        <v>C</v>
      </c>
      <c r="D89" s="19" t="str">
        <f t="shared" si="0"/>
        <v>51400000</v>
      </c>
      <c r="E89" s="44" t="str">
        <f t="shared" si="2"/>
        <v>Rem chq RMI</v>
      </c>
      <c r="F89" s="44"/>
      <c r="G89" s="44"/>
      <c r="H89" s="44"/>
      <c r="I89" s="44"/>
      <c r="J89" s="45">
        <f t="shared" si="3"/>
        <v>362968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18" customHeight="1" x14ac:dyDescent="0.25">
      <c r="C90" s="43">
        <f t="shared" si="0"/>
        <v>0</v>
      </c>
      <c r="D90" s="19">
        <f t="shared" si="0"/>
        <v>0</v>
      </c>
      <c r="E90" s="44">
        <f t="shared" si="2"/>
        <v>0</v>
      </c>
      <c r="F90" s="44"/>
      <c r="G90" s="44"/>
      <c r="H90" s="44"/>
      <c r="I90" s="44"/>
      <c r="J90" s="45">
        <f t="shared" si="3"/>
        <v>0</v>
      </c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18" customHeight="1" x14ac:dyDescent="0.25">
      <c r="C91" s="43" t="str">
        <f t="shared" si="0"/>
        <v>D</v>
      </c>
      <c r="D91" s="19" t="str">
        <f t="shared" si="0"/>
        <v>52110000</v>
      </c>
      <c r="E91" s="44" t="str">
        <f t="shared" si="2"/>
        <v>Chq Impots Loyer Nov-Dec 2023</v>
      </c>
      <c r="F91" s="44"/>
      <c r="G91" s="44"/>
      <c r="H91" s="44"/>
      <c r="I91" s="44"/>
      <c r="J91" s="45">
        <f t="shared" si="3"/>
        <v>1200000</v>
      </c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18" customHeight="1" x14ac:dyDescent="0.25">
      <c r="C92" s="43" t="str">
        <f t="shared" si="0"/>
        <v>C</v>
      </c>
      <c r="D92" s="19" t="str">
        <f t="shared" si="0"/>
        <v>51400000</v>
      </c>
      <c r="E92" s="44" t="str">
        <f t="shared" si="2"/>
        <v>Chq Impots Loyer Nov-Dec 2023</v>
      </c>
      <c r="F92" s="44"/>
      <c r="G92" s="44"/>
      <c r="H92" s="44"/>
      <c r="I92" s="44"/>
      <c r="J92" s="45">
        <f t="shared" si="3"/>
        <v>1200000</v>
      </c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18" customHeight="1" x14ac:dyDescent="0.25">
      <c r="C93" s="43">
        <f t="shared" si="0"/>
        <v>0</v>
      </c>
      <c r="D93" s="19">
        <f t="shared" si="0"/>
        <v>0</v>
      </c>
      <c r="E93" s="44">
        <f t="shared" si="2"/>
        <v>0</v>
      </c>
      <c r="F93" s="44"/>
      <c r="G93" s="44"/>
      <c r="H93" s="44"/>
      <c r="I93" s="44"/>
      <c r="J93" s="45">
        <f t="shared" si="3"/>
        <v>0</v>
      </c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18" customHeight="1" x14ac:dyDescent="0.25">
      <c r="C94" s="43" t="str">
        <f t="shared" ref="C94:D105" si="4">+C25</f>
        <v>D</v>
      </c>
      <c r="D94" s="19" t="str">
        <f t="shared" si="4"/>
        <v>52110000</v>
      </c>
      <c r="E94" s="44" t="str">
        <f t="shared" si="2"/>
        <v>Vir CARGILL COCOA</v>
      </c>
      <c r="F94" s="44"/>
      <c r="G94" s="44"/>
      <c r="H94" s="44"/>
      <c r="I94" s="44"/>
      <c r="J94" s="45">
        <f t="shared" si="3"/>
        <v>133930</v>
      </c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18" customHeight="1" x14ac:dyDescent="0.3">
      <c r="C95" s="46" t="s">
        <v>44</v>
      </c>
      <c r="D95" s="47" t="str">
        <f t="shared" si="4"/>
        <v>41110009</v>
      </c>
      <c r="E95" s="44" t="str">
        <f t="shared" si="2"/>
        <v>Vir CARGILL COCOA</v>
      </c>
      <c r="F95" s="44"/>
      <c r="G95" s="44"/>
      <c r="H95" s="44"/>
      <c r="I95" s="44"/>
      <c r="J95" s="45">
        <f t="shared" si="3"/>
        <v>133930</v>
      </c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18" customHeight="1" x14ac:dyDescent="0.25">
      <c r="C96" s="43">
        <f t="shared" ref="C96:D111" si="5">+C27</f>
        <v>0</v>
      </c>
      <c r="D96" s="48">
        <f t="shared" si="4"/>
        <v>0</v>
      </c>
      <c r="E96" s="44">
        <f t="shared" si="2"/>
        <v>0</v>
      </c>
      <c r="F96" s="44"/>
      <c r="G96" s="44"/>
      <c r="H96" s="44"/>
      <c r="I96" s="44"/>
      <c r="J96" s="45">
        <f t="shared" si="3"/>
        <v>0</v>
      </c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3:20" ht="18" customHeight="1" x14ac:dyDescent="0.25">
      <c r="C97" s="43" t="str">
        <f t="shared" si="5"/>
        <v>D</v>
      </c>
      <c r="D97" s="48" t="str">
        <f t="shared" si="4"/>
        <v>5211 0000</v>
      </c>
      <c r="E97" s="44" t="str">
        <f t="shared" si="2"/>
        <v>Vir SIDAM Assurance 2024</v>
      </c>
      <c r="F97" s="44"/>
      <c r="G97" s="44"/>
      <c r="H97" s="44"/>
      <c r="I97" s="44"/>
      <c r="J97" s="45">
        <f t="shared" si="3"/>
        <v>650275</v>
      </c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3:20" ht="18" customHeight="1" x14ac:dyDescent="0.25">
      <c r="C98" s="43" t="str">
        <f t="shared" si="5"/>
        <v>C</v>
      </c>
      <c r="D98" s="19" t="str">
        <f t="shared" si="4"/>
        <v>41110129</v>
      </c>
      <c r="E98" s="44" t="str">
        <f t="shared" si="2"/>
        <v>Vir SIDAM Assurance 2024</v>
      </c>
      <c r="F98" s="44"/>
      <c r="G98" s="44"/>
      <c r="H98" s="44"/>
      <c r="I98" s="44"/>
      <c r="J98" s="45">
        <f t="shared" si="3"/>
        <v>650275</v>
      </c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3:20" ht="18" customHeight="1" x14ac:dyDescent="0.25">
      <c r="C99" s="43">
        <f t="shared" si="5"/>
        <v>0</v>
      </c>
      <c r="D99" s="19">
        <f t="shared" si="4"/>
        <v>0</v>
      </c>
      <c r="E99" s="44">
        <f t="shared" si="2"/>
        <v>0</v>
      </c>
      <c r="F99" s="44"/>
      <c r="G99" s="44"/>
      <c r="H99" s="44"/>
      <c r="I99" s="44"/>
      <c r="J99" s="45">
        <f t="shared" si="3"/>
        <v>0</v>
      </c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3:20" ht="18" customHeight="1" x14ac:dyDescent="0.25">
      <c r="C100" s="43" t="str">
        <f t="shared" si="5"/>
        <v>D</v>
      </c>
      <c r="D100" s="19" t="str">
        <f t="shared" si="4"/>
        <v>5211 0000</v>
      </c>
      <c r="E100" s="44" t="str">
        <f t="shared" si="2"/>
        <v>Vir CMID 595-21316S023/0605</v>
      </c>
      <c r="F100" s="44"/>
      <c r="G100" s="44"/>
      <c r="H100" s="44"/>
      <c r="I100" s="44"/>
      <c r="J100" s="45">
        <f t="shared" si="3"/>
        <v>79217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3:20" ht="18" customHeight="1" x14ac:dyDescent="0.25">
      <c r="C101" s="43" t="str">
        <f t="shared" si="5"/>
        <v>C</v>
      </c>
      <c r="D101" s="19" t="str">
        <f t="shared" si="4"/>
        <v>41110093</v>
      </c>
      <c r="E101" s="44" t="str">
        <f t="shared" si="2"/>
        <v>Vir CMID 595-21316S023/0605</v>
      </c>
      <c r="F101" s="44"/>
      <c r="G101" s="44"/>
      <c r="H101" s="44"/>
      <c r="I101" s="44"/>
      <c r="J101" s="45">
        <f t="shared" si="3"/>
        <v>79217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3:20" ht="18" customHeight="1" x14ac:dyDescent="0.25">
      <c r="C102" s="43">
        <f t="shared" si="5"/>
        <v>0</v>
      </c>
      <c r="D102" s="19">
        <f t="shared" si="4"/>
        <v>0</v>
      </c>
      <c r="E102" s="44">
        <f t="shared" si="2"/>
        <v>0</v>
      </c>
      <c r="F102" s="44"/>
      <c r="G102" s="44"/>
      <c r="H102" s="44"/>
      <c r="I102" s="44"/>
      <c r="J102" s="45">
        <f t="shared" si="3"/>
        <v>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3:20" ht="18" customHeight="1" x14ac:dyDescent="0.25">
      <c r="C103" s="43" t="str">
        <f t="shared" si="5"/>
        <v>D</v>
      </c>
      <c r="D103" s="19" t="str">
        <f t="shared" si="4"/>
        <v>5211 0000</v>
      </c>
      <c r="E103" s="44" t="str">
        <f t="shared" si="2"/>
        <v>Vir SIDECI FT147334-FT147453/0666-FT147534/0754-FT147540/0760</v>
      </c>
      <c r="F103" s="44"/>
      <c r="G103" s="44"/>
      <c r="H103" s="44"/>
      <c r="I103" s="44"/>
      <c r="J103" s="45">
        <f t="shared" si="3"/>
        <v>202264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3:20" ht="18" customHeight="1" x14ac:dyDescent="0.25">
      <c r="C104" s="43" t="str">
        <f t="shared" si="5"/>
        <v>C</v>
      </c>
      <c r="D104" s="19" t="str">
        <f t="shared" si="4"/>
        <v>41110099</v>
      </c>
      <c r="E104" s="44" t="str">
        <f t="shared" si="2"/>
        <v>Vir SIDECI FT147334-FT147453/0666-FT147534/0754-FT147540/0760</v>
      </c>
      <c r="F104" s="44"/>
      <c r="G104" s="44"/>
      <c r="H104" s="44"/>
      <c r="I104" s="44"/>
      <c r="J104" s="45">
        <f t="shared" si="3"/>
        <v>202264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3:20" ht="18" customHeight="1" x14ac:dyDescent="0.25">
      <c r="C105" s="43">
        <f t="shared" si="5"/>
        <v>0</v>
      </c>
      <c r="D105" s="19">
        <f t="shared" si="4"/>
        <v>0</v>
      </c>
      <c r="E105" s="44">
        <f t="shared" si="2"/>
        <v>0</v>
      </c>
      <c r="F105" s="44"/>
      <c r="G105" s="44"/>
      <c r="H105" s="44"/>
      <c r="I105" s="44"/>
      <c r="J105" s="45">
        <f t="shared" si="3"/>
        <v>0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3:20" ht="18" customHeight="1" x14ac:dyDescent="0.25">
      <c r="C106" s="43" t="str">
        <f t="shared" si="5"/>
        <v>D</v>
      </c>
      <c r="D106" s="19" t="str">
        <f>D37</f>
        <v>5211 0000</v>
      </c>
      <c r="E106" s="44" t="str">
        <f t="shared" si="2"/>
        <v>Vir SOFID 4074-4104</v>
      </c>
      <c r="F106" s="44"/>
      <c r="G106" s="44"/>
      <c r="H106" s="44"/>
      <c r="I106" s="44"/>
      <c r="J106" s="45">
        <f t="shared" si="3"/>
        <v>339407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3:20" ht="18" customHeight="1" x14ac:dyDescent="0.25">
      <c r="C107" s="43" t="str">
        <f t="shared" si="5"/>
        <v>C</v>
      </c>
      <c r="D107" s="19" t="str">
        <f>D38</f>
        <v>41110118</v>
      </c>
      <c r="E107" s="44" t="str">
        <f t="shared" si="2"/>
        <v>Vir SOFID 4074-4104</v>
      </c>
      <c r="F107" s="44"/>
      <c r="G107" s="44"/>
      <c r="H107" s="44"/>
      <c r="I107" s="44"/>
      <c r="J107" s="45">
        <f t="shared" si="3"/>
        <v>339407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3:20" ht="18" customHeight="1" x14ac:dyDescent="0.25">
      <c r="C108" s="43">
        <f t="shared" si="5"/>
        <v>0</v>
      </c>
      <c r="D108" s="19">
        <f t="shared" si="5"/>
        <v>0</v>
      </c>
      <c r="E108" s="44">
        <f t="shared" si="2"/>
        <v>0</v>
      </c>
      <c r="F108" s="44"/>
      <c r="G108" s="44"/>
      <c r="H108" s="44"/>
      <c r="I108" s="44"/>
      <c r="J108" s="45">
        <f t="shared" si="3"/>
        <v>0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3:20" ht="18" customHeight="1" x14ac:dyDescent="0.25">
      <c r="C109" s="43" t="str">
        <f t="shared" si="5"/>
        <v>D</v>
      </c>
      <c r="D109" s="19" t="str">
        <f t="shared" si="5"/>
        <v>5211 0000</v>
      </c>
      <c r="E109" s="44" t="str">
        <f t="shared" si="2"/>
        <v>Vir CENTRIMEX VITF305101-VITF305109</v>
      </c>
      <c r="F109" s="44"/>
      <c r="G109" s="44"/>
      <c r="H109" s="44"/>
      <c r="I109" s="44"/>
      <c r="J109" s="45">
        <f t="shared" si="3"/>
        <v>499458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3:20" ht="18" customHeight="1" x14ac:dyDescent="0.25">
      <c r="C110" s="43" t="str">
        <f t="shared" si="5"/>
        <v>C</v>
      </c>
      <c r="D110" s="19" t="str">
        <f t="shared" si="5"/>
        <v>41110001</v>
      </c>
      <c r="E110" s="44" t="str">
        <f t="shared" si="2"/>
        <v>Vir CENTRIMEX VITF305101-VITF305109</v>
      </c>
      <c r="F110" s="44"/>
      <c r="G110" s="44"/>
      <c r="H110" s="44"/>
      <c r="I110" s="44"/>
      <c r="J110" s="45">
        <f t="shared" si="3"/>
        <v>499458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3:20" ht="18" customHeight="1" x14ac:dyDescent="0.25">
      <c r="C111" s="43">
        <f t="shared" si="5"/>
        <v>0</v>
      </c>
      <c r="D111" s="19">
        <f t="shared" si="5"/>
        <v>0</v>
      </c>
      <c r="E111" s="44">
        <f t="shared" si="2"/>
        <v>0</v>
      </c>
      <c r="F111" s="44"/>
      <c r="G111" s="44"/>
      <c r="H111" s="44"/>
      <c r="I111" s="44"/>
      <c r="J111" s="45">
        <f t="shared" si="3"/>
        <v>0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3:20" ht="18" customHeight="1" x14ac:dyDescent="0.25">
      <c r="C112" s="43" t="str">
        <f t="shared" ref="C112:D123" si="6">+C43</f>
        <v>D</v>
      </c>
      <c r="D112" s="19" t="str">
        <f t="shared" si="6"/>
        <v>41110067</v>
      </c>
      <c r="E112" s="44" t="str">
        <f t="shared" si="2"/>
        <v>Vir EBUTRANS 23319R009/00450-495</v>
      </c>
      <c r="F112" s="44"/>
      <c r="G112" s="44"/>
      <c r="H112" s="44"/>
      <c r="I112" s="44"/>
      <c r="J112" s="45">
        <f t="shared" si="3"/>
        <v>550106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3:20" ht="18" customHeight="1" x14ac:dyDescent="0.25">
      <c r="C113" s="43" t="str">
        <f t="shared" si="6"/>
        <v>C</v>
      </c>
      <c r="D113" s="19" t="str">
        <f t="shared" si="6"/>
        <v>52110000</v>
      </c>
      <c r="E113" s="44" t="str">
        <f t="shared" si="2"/>
        <v>Vir EBUTRANS 23319R009/00450-495</v>
      </c>
      <c r="F113" s="44"/>
      <c r="G113" s="44"/>
      <c r="H113" s="44"/>
      <c r="I113" s="44"/>
      <c r="J113" s="45">
        <f t="shared" si="3"/>
        <v>550106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3:20" ht="18" customHeight="1" x14ac:dyDescent="0.25">
      <c r="C114" s="43">
        <f t="shared" si="6"/>
        <v>0</v>
      </c>
      <c r="D114" s="19">
        <f t="shared" si="6"/>
        <v>0</v>
      </c>
      <c r="E114" s="44">
        <f t="shared" si="2"/>
        <v>0</v>
      </c>
      <c r="F114" s="44"/>
      <c r="G114" s="44"/>
      <c r="H114" s="44"/>
      <c r="I114" s="44"/>
      <c r="J114" s="45">
        <f t="shared" si="3"/>
        <v>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3:20" ht="18" customHeight="1" x14ac:dyDescent="0.25">
      <c r="C115" s="43" t="str">
        <f t="shared" si="6"/>
        <v>D</v>
      </c>
      <c r="D115" s="19" t="str">
        <f t="shared" si="6"/>
        <v>5211 0000</v>
      </c>
      <c r="E115" s="44" t="str">
        <f t="shared" si="2"/>
        <v>Vir ETS IMP 21-N077/0000856</v>
      </c>
      <c r="F115" s="44"/>
      <c r="G115" s="44"/>
      <c r="H115" s="44"/>
      <c r="I115" s="44"/>
      <c r="J115" s="45">
        <f t="shared" si="3"/>
        <v>2265875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3:20" ht="18" customHeight="1" x14ac:dyDescent="0.25">
      <c r="C116" s="43" t="str">
        <f t="shared" si="6"/>
        <v>C</v>
      </c>
      <c r="D116" s="19" t="str">
        <f t="shared" si="6"/>
        <v>41110148</v>
      </c>
      <c r="E116" s="44" t="str">
        <f t="shared" si="2"/>
        <v>Vir ETS IMP 21-N077/0000856</v>
      </c>
      <c r="F116" s="44"/>
      <c r="G116" s="44"/>
      <c r="H116" s="44"/>
      <c r="I116" s="44"/>
      <c r="J116" s="45">
        <f t="shared" si="3"/>
        <v>2265875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3:20" ht="18" customHeight="1" x14ac:dyDescent="0.25">
      <c r="C117" s="43">
        <f t="shared" si="6"/>
        <v>0</v>
      </c>
      <c r="D117" s="19">
        <f t="shared" si="6"/>
        <v>0</v>
      </c>
      <c r="E117" s="44">
        <f t="shared" si="2"/>
        <v>0</v>
      </c>
      <c r="F117" s="44"/>
      <c r="G117" s="44"/>
      <c r="H117" s="44"/>
      <c r="I117" s="44"/>
      <c r="J117" s="45">
        <f t="shared" si="3"/>
        <v>0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3:20" ht="18" customHeight="1" x14ac:dyDescent="0.25">
      <c r="C118" s="43" t="str">
        <f t="shared" si="6"/>
        <v>D</v>
      </c>
      <c r="D118" s="19" t="str">
        <f t="shared" si="6"/>
        <v>5211 0000</v>
      </c>
      <c r="E118" s="44" t="str">
        <f t="shared" si="2"/>
        <v>Vir MEDIAROCH 21316IO46/112</v>
      </c>
      <c r="F118" s="44"/>
      <c r="G118" s="44"/>
      <c r="H118" s="44"/>
      <c r="I118" s="44"/>
      <c r="J118" s="45">
        <f t="shared" si="3"/>
        <v>320275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3:20" ht="18" customHeight="1" x14ac:dyDescent="0.25">
      <c r="C119" s="43" t="str">
        <f t="shared" si="6"/>
        <v>C</v>
      </c>
      <c r="D119" s="19" t="str">
        <f t="shared" si="6"/>
        <v>41110082</v>
      </c>
      <c r="E119" s="44" t="str">
        <f t="shared" si="2"/>
        <v>Vir MEDIAROCH 21316IO46/112</v>
      </c>
      <c r="F119" s="44"/>
      <c r="G119" s="44"/>
      <c r="H119" s="44"/>
      <c r="I119" s="44"/>
      <c r="J119" s="45">
        <f t="shared" si="3"/>
        <v>320275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3:20" ht="18" customHeight="1" x14ac:dyDescent="0.25">
      <c r="C120" s="43">
        <f t="shared" si="6"/>
        <v>0</v>
      </c>
      <c r="D120" s="19">
        <f t="shared" si="6"/>
        <v>0</v>
      </c>
      <c r="E120" s="44">
        <f t="shared" si="2"/>
        <v>0</v>
      </c>
      <c r="F120" s="44"/>
      <c r="G120" s="44"/>
      <c r="H120" s="44"/>
      <c r="I120" s="44"/>
      <c r="J120" s="45">
        <f t="shared" si="3"/>
        <v>0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3:20" ht="18" customHeight="1" x14ac:dyDescent="0.25">
      <c r="C121" s="43" t="str">
        <f t="shared" si="6"/>
        <v>D</v>
      </c>
      <c r="D121" s="19" t="str">
        <f t="shared" si="6"/>
        <v>5211 0000</v>
      </c>
      <c r="E121" s="44" t="str">
        <f t="shared" si="2"/>
        <v>Vir INOXMARE</v>
      </c>
      <c r="F121" s="44"/>
      <c r="G121" s="44"/>
      <c r="H121" s="44"/>
      <c r="I121" s="44"/>
      <c r="J121" s="45">
        <f t="shared" si="3"/>
        <v>4961754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3:20" ht="18" customHeight="1" x14ac:dyDescent="0.25">
      <c r="C122" s="43" t="str">
        <f t="shared" si="6"/>
        <v>C</v>
      </c>
      <c r="D122" s="19" t="str">
        <f t="shared" si="6"/>
        <v>4012 0015</v>
      </c>
      <c r="E122" s="44" t="str">
        <f t="shared" si="2"/>
        <v>Vir INOXMARE</v>
      </c>
      <c r="F122" s="44"/>
      <c r="G122" s="44"/>
      <c r="H122" s="44"/>
      <c r="I122" s="44"/>
      <c r="J122" s="45">
        <f t="shared" si="3"/>
        <v>4961754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3:20" ht="18" customHeight="1" x14ac:dyDescent="0.25">
      <c r="C123" s="43">
        <f t="shared" si="6"/>
        <v>0</v>
      </c>
      <c r="D123" s="19">
        <f t="shared" si="6"/>
        <v>0</v>
      </c>
      <c r="E123" s="44">
        <f t="shared" si="2"/>
        <v>0</v>
      </c>
      <c r="F123" s="44"/>
      <c r="G123" s="44"/>
      <c r="H123" s="44"/>
      <c r="I123" s="44"/>
      <c r="J123" s="45">
        <f t="shared" si="3"/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3:20" ht="18" customHeight="1" x14ac:dyDescent="0.25">
      <c r="C124" s="43" t="str">
        <f t="shared" ref="C124:E124" si="7">+C56</f>
        <v>C</v>
      </c>
      <c r="D124" s="19" t="str">
        <f t="shared" si="7"/>
        <v xml:space="preserve">4111 </v>
      </c>
      <c r="E124" s="44" t="str">
        <f t="shared" si="7"/>
        <v>Vir RNANO</v>
      </c>
      <c r="F124" s="44"/>
      <c r="G124" s="44"/>
      <c r="H124" s="44"/>
      <c r="I124" s="44"/>
      <c r="J124" s="45">
        <f t="shared" ref="J124" si="8">+J56</f>
        <v>55015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3:20" ht="18" customHeight="1" x14ac:dyDescent="0.25">
      <c r="D125" s="49"/>
      <c r="E125" s="49"/>
      <c r="F125" s="49"/>
      <c r="G125" s="49"/>
      <c r="H125" s="49"/>
      <c r="I125" s="49"/>
      <c r="J125" s="50">
        <f>SUM(J99:J124)</f>
        <v>18491727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3:20" ht="18" customHeight="1" x14ac:dyDescent="0.3"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3:20" ht="18" customHeight="1" x14ac:dyDescent="0.3"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3:20" ht="18" customHeight="1" x14ac:dyDescent="0.3"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4:17" ht="18" customHeight="1" x14ac:dyDescent="0.3">
      <c r="N129" t="s">
        <v>45</v>
      </c>
      <c r="Q129" t="s">
        <v>46</v>
      </c>
    </row>
    <row r="130" spans="14:17" ht="18" customHeight="1" x14ac:dyDescent="0.3">
      <c r="N130" t="s">
        <v>47</v>
      </c>
      <c r="O130" t="s">
        <v>48</v>
      </c>
      <c r="P130" t="s">
        <v>47</v>
      </c>
      <c r="Q130" t="s">
        <v>49</v>
      </c>
    </row>
    <row r="131" spans="14:17" ht="18" customHeight="1" x14ac:dyDescent="0.3">
      <c r="N131" t="s">
        <v>50</v>
      </c>
      <c r="O131" t="s">
        <v>51</v>
      </c>
      <c r="P131" t="s">
        <v>52</v>
      </c>
      <c r="Q131" t="s">
        <v>49</v>
      </c>
    </row>
    <row r="132" spans="14:17" x14ac:dyDescent="0.3">
      <c r="N132" t="s">
        <v>53</v>
      </c>
      <c r="O132" t="s">
        <v>54</v>
      </c>
      <c r="P132" t="s">
        <v>55</v>
      </c>
      <c r="Q132" t="s">
        <v>56</v>
      </c>
    </row>
    <row r="133" spans="14:17" x14ac:dyDescent="0.3">
      <c r="N133" t="s">
        <v>57</v>
      </c>
      <c r="O133" t="s">
        <v>58</v>
      </c>
      <c r="P133" t="s">
        <v>59</v>
      </c>
      <c r="Q133" t="s">
        <v>56</v>
      </c>
    </row>
    <row r="134" spans="14:17" x14ac:dyDescent="0.3">
      <c r="N134" t="s">
        <v>60</v>
      </c>
      <c r="O134" t="s">
        <v>61</v>
      </c>
      <c r="P134" t="s">
        <v>62</v>
      </c>
      <c r="Q134" t="s">
        <v>56</v>
      </c>
    </row>
    <row r="135" spans="14:17" x14ac:dyDescent="0.3">
      <c r="N135" t="s">
        <v>63</v>
      </c>
      <c r="O135" t="s">
        <v>64</v>
      </c>
      <c r="P135" t="s">
        <v>65</v>
      </c>
      <c r="Q135" t="s">
        <v>56</v>
      </c>
    </row>
    <row r="136" spans="14:17" x14ac:dyDescent="0.3">
      <c r="N136" t="s">
        <v>66</v>
      </c>
      <c r="O136" t="s">
        <v>67</v>
      </c>
      <c r="P136" t="s">
        <v>68</v>
      </c>
      <c r="Q136" t="s">
        <v>56</v>
      </c>
    </row>
    <row r="137" spans="14:17" x14ac:dyDescent="0.3">
      <c r="N137" t="s">
        <v>69</v>
      </c>
      <c r="O137" t="s">
        <v>70</v>
      </c>
      <c r="P137" t="s">
        <v>69</v>
      </c>
      <c r="Q137" t="s">
        <v>49</v>
      </c>
    </row>
    <row r="138" spans="14:17" x14ac:dyDescent="0.3">
      <c r="N138" t="s">
        <v>71</v>
      </c>
      <c r="O138" t="s">
        <v>72</v>
      </c>
      <c r="P138" t="s">
        <v>73</v>
      </c>
      <c r="Q138" t="s">
        <v>49</v>
      </c>
    </row>
    <row r="139" spans="14:17" x14ac:dyDescent="0.3">
      <c r="N139" t="s">
        <v>74</v>
      </c>
      <c r="O139" t="s">
        <v>75</v>
      </c>
      <c r="P139" t="s">
        <v>76</v>
      </c>
      <c r="Q139" t="s">
        <v>56</v>
      </c>
    </row>
    <row r="140" spans="14:17" x14ac:dyDescent="0.3">
      <c r="N140" t="s">
        <v>77</v>
      </c>
      <c r="O140" t="s">
        <v>78</v>
      </c>
      <c r="P140" t="s">
        <v>77</v>
      </c>
      <c r="Q140" t="s">
        <v>49</v>
      </c>
    </row>
    <row r="141" spans="14:17" x14ac:dyDescent="0.3">
      <c r="N141" t="s">
        <v>79</v>
      </c>
      <c r="O141" t="s">
        <v>80</v>
      </c>
      <c r="P141" t="s">
        <v>81</v>
      </c>
      <c r="Q141" t="s">
        <v>49</v>
      </c>
    </row>
    <row r="142" spans="14:17" x14ac:dyDescent="0.3">
      <c r="N142" t="s">
        <v>82</v>
      </c>
      <c r="O142" t="s">
        <v>83</v>
      </c>
      <c r="P142" t="s">
        <v>82</v>
      </c>
      <c r="Q142" t="s">
        <v>56</v>
      </c>
    </row>
    <row r="143" spans="14:17" x14ac:dyDescent="0.3">
      <c r="N143" t="s">
        <v>84</v>
      </c>
      <c r="O143" t="s">
        <v>85</v>
      </c>
      <c r="P143" t="s">
        <v>86</v>
      </c>
      <c r="Q143" t="s">
        <v>56</v>
      </c>
    </row>
    <row r="144" spans="14:17" x14ac:dyDescent="0.3">
      <c r="N144" t="s">
        <v>87</v>
      </c>
      <c r="O144" t="s">
        <v>88</v>
      </c>
      <c r="P144" t="s">
        <v>89</v>
      </c>
      <c r="Q144" t="s">
        <v>56</v>
      </c>
    </row>
    <row r="145" spans="14:17" x14ac:dyDescent="0.3">
      <c r="N145" t="s">
        <v>90</v>
      </c>
      <c r="O145" t="s">
        <v>91</v>
      </c>
      <c r="P145" t="s">
        <v>92</v>
      </c>
      <c r="Q145" t="s">
        <v>56</v>
      </c>
    </row>
    <row r="146" spans="14:17" x14ac:dyDescent="0.3">
      <c r="N146" t="s">
        <v>93</v>
      </c>
      <c r="O146" t="s">
        <v>94</v>
      </c>
      <c r="P146" t="s">
        <v>93</v>
      </c>
      <c r="Q146" t="s">
        <v>56</v>
      </c>
    </row>
    <row r="147" spans="14:17" x14ac:dyDescent="0.3">
      <c r="N147" t="s">
        <v>95</v>
      </c>
      <c r="O147" t="s">
        <v>96</v>
      </c>
      <c r="P147" t="s">
        <v>97</v>
      </c>
      <c r="Q147" t="s">
        <v>56</v>
      </c>
    </row>
    <row r="148" spans="14:17" x14ac:dyDescent="0.3">
      <c r="N148" t="s">
        <v>98</v>
      </c>
      <c r="O148" t="s">
        <v>99</v>
      </c>
      <c r="P148" t="s">
        <v>100</v>
      </c>
      <c r="Q148" t="s">
        <v>56</v>
      </c>
    </row>
    <row r="149" spans="14:17" x14ac:dyDescent="0.3">
      <c r="N149" t="s">
        <v>101</v>
      </c>
      <c r="O149" t="s">
        <v>102</v>
      </c>
      <c r="P149" t="s">
        <v>101</v>
      </c>
      <c r="Q149" t="s">
        <v>56</v>
      </c>
    </row>
    <row r="150" spans="14:17" x14ac:dyDescent="0.3">
      <c r="N150" t="s">
        <v>103</v>
      </c>
      <c r="O150" t="s">
        <v>104</v>
      </c>
      <c r="P150" t="s">
        <v>105</v>
      </c>
    </row>
    <row r="151" spans="14:17" x14ac:dyDescent="0.3">
      <c r="N151" t="s">
        <v>106</v>
      </c>
      <c r="O151" t="s">
        <v>107</v>
      </c>
      <c r="P151" t="s">
        <v>108</v>
      </c>
      <c r="Q151" t="s">
        <v>56</v>
      </c>
    </row>
    <row r="152" spans="14:17" x14ac:dyDescent="0.3">
      <c r="N152" t="s">
        <v>109</v>
      </c>
      <c r="O152" t="s">
        <v>110</v>
      </c>
      <c r="P152" t="s">
        <v>111</v>
      </c>
      <c r="Q152" t="s">
        <v>56</v>
      </c>
    </row>
    <row r="153" spans="14:17" x14ac:dyDescent="0.3">
      <c r="N153" t="s">
        <v>112</v>
      </c>
      <c r="O153" t="s">
        <v>113</v>
      </c>
      <c r="P153" t="s">
        <v>114</v>
      </c>
      <c r="Q153" t="s">
        <v>56</v>
      </c>
    </row>
    <row r="154" spans="14:17" x14ac:dyDescent="0.3">
      <c r="N154" t="s">
        <v>115</v>
      </c>
      <c r="O154" t="s">
        <v>116</v>
      </c>
      <c r="P154" t="s">
        <v>117</v>
      </c>
    </row>
    <row r="155" spans="14:17" x14ac:dyDescent="0.3">
      <c r="N155" t="s">
        <v>118</v>
      </c>
      <c r="O155" t="s">
        <v>119</v>
      </c>
      <c r="P155" t="s">
        <v>120</v>
      </c>
    </row>
    <row r="156" spans="14:17" x14ac:dyDescent="0.3">
      <c r="O156" t="s">
        <v>121</v>
      </c>
      <c r="P156" t="s">
        <v>122</v>
      </c>
    </row>
    <row r="159" spans="14:17" x14ac:dyDescent="0.3">
      <c r="O159" t="s">
        <v>121</v>
      </c>
      <c r="P159" t="s">
        <v>123</v>
      </c>
      <c r="Q159" t="s">
        <v>124</v>
      </c>
    </row>
    <row r="160" spans="14:17" x14ac:dyDescent="0.3">
      <c r="N160" t="s">
        <v>125</v>
      </c>
      <c r="O160" t="s">
        <v>116</v>
      </c>
      <c r="P160" t="s">
        <v>123</v>
      </c>
      <c r="Q160" t="s">
        <v>126</v>
      </c>
    </row>
    <row r="161" spans="14:17" x14ac:dyDescent="0.3">
      <c r="O161" t="s">
        <v>119</v>
      </c>
      <c r="P161" t="s">
        <v>123</v>
      </c>
      <c r="Q161" t="s">
        <v>127</v>
      </c>
    </row>
    <row r="162" spans="14:17" x14ac:dyDescent="0.3">
      <c r="N162" t="s">
        <v>128</v>
      </c>
      <c r="O162" t="s">
        <v>121</v>
      </c>
      <c r="P162" t="s">
        <v>129</v>
      </c>
      <c r="Q162" t="s">
        <v>130</v>
      </c>
    </row>
    <row r="163" spans="14:17" x14ac:dyDescent="0.3">
      <c r="N163" t="s">
        <v>131</v>
      </c>
      <c r="O163" t="s">
        <v>116</v>
      </c>
      <c r="P163" t="s">
        <v>132</v>
      </c>
      <c r="Q163" t="s">
        <v>133</v>
      </c>
    </row>
    <row r="164" spans="14:17" x14ac:dyDescent="0.3">
      <c r="N164" t="s">
        <v>118</v>
      </c>
      <c r="O164" t="s">
        <v>119</v>
      </c>
      <c r="P164" t="s">
        <v>134</v>
      </c>
      <c r="Q164" t="s">
        <v>135</v>
      </c>
    </row>
  </sheetData>
  <mergeCells count="7">
    <mergeCell ref="C75:J75"/>
    <mergeCell ref="C6:J6"/>
    <mergeCell ref="E9:I9"/>
    <mergeCell ref="E54:I54"/>
    <mergeCell ref="C69:J69"/>
    <mergeCell ref="C71:J71"/>
    <mergeCell ref="C73:J73"/>
  </mergeCells>
  <dataValidations count="2">
    <dataValidation type="textLength" operator="lessThanOrEqual" allowBlank="1" showInputMessage="1" showErrorMessage="1" errorTitle="Avertissement" error="Texte saisit trop long." promptTitle="Instruction" prompt="La limite de saisie maximale est de 30 caractères" sqref="E9:I56" xr:uid="{00000000-0002-0000-0100-000000000000}">
      <formula1>30</formula1>
    </dataValidation>
    <dataValidation type="decimal" operator="notBetween" allowBlank="1" showInputMessage="1" showErrorMessage="1" errorTitle="Avertissement" error="Tapez un nombre différent de ZERO (0)" promptTitle="Montant" prompt="Tapez un montant" sqref="J9:J56" xr:uid="{00000000-0002-0000-0100-000001000000}">
      <formula1>0</formula1>
      <formula2>0</formula2>
    </dataValidation>
  </dataValidations>
  <pageMargins left="0.27559055118110237" right="0.27559055118110237" top="0.15748031496062992" bottom="0.27559055118110237" header="0.19685039370078741" footer="0.15748031496062992"/>
  <pageSetup paperSize="9" scale="80" orientation="portrait" horizontalDpi="4294967292" r:id="rId1"/>
  <headerFooter alignWithMargins="0">
    <oddFooter xml:space="preserve">&amp;R&amp;"Arial,Italique"&amp;11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694DC-673D-4E5D-9340-CB1DE2A7BCD6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A883-44E5-4291-A19B-D8AD6F7D912F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67B9-5F7E-4C67-BB2B-9A14BB7749EC}">
  <dimension ref="A1:Q170"/>
  <sheetViews>
    <sheetView topLeftCell="D37" workbookViewId="0">
      <selection activeCell="J60" sqref="J60"/>
    </sheetView>
  </sheetViews>
  <sheetFormatPr baseColWidth="10" defaultRowHeight="12.75" x14ac:dyDescent="0.2"/>
  <cols>
    <col min="1" max="1" width="11.140625" customWidth="1"/>
    <col min="2" max="2" width="11.42578125" hidden="1" customWidth="1"/>
    <col min="4" max="4" width="21.5703125" customWidth="1"/>
    <col min="7" max="7" width="19.5703125" customWidth="1"/>
    <col min="8" max="8" width="26.7109375" customWidth="1"/>
    <col min="9" max="9" width="11.5703125" customWidth="1"/>
    <col min="10" max="10" width="38.28515625" customWidth="1"/>
    <col min="11" max="11" width="6.85546875" customWidth="1"/>
  </cols>
  <sheetData>
    <row r="1" spans="1:11" x14ac:dyDescent="0.2">
      <c r="A1" t="s">
        <v>161</v>
      </c>
    </row>
    <row r="6" spans="1:11" ht="23.25" x14ac:dyDescent="0.35">
      <c r="C6" s="2" t="s">
        <v>0</v>
      </c>
      <c r="D6" s="3" t="s">
        <v>16</v>
      </c>
      <c r="E6" s="4"/>
      <c r="F6" s="4"/>
      <c r="G6" s="4"/>
      <c r="H6" s="4"/>
      <c r="J6" s="5" t="s">
        <v>2</v>
      </c>
      <c r="K6" s="5">
        <v>90</v>
      </c>
    </row>
    <row r="7" spans="1:11" ht="27" x14ac:dyDescent="0.35">
      <c r="C7" s="2" t="s">
        <v>3</v>
      </c>
      <c r="D7" s="6"/>
      <c r="E7" s="7" t="s">
        <v>4</v>
      </c>
      <c r="F7" s="6"/>
      <c r="G7" s="6"/>
      <c r="H7" s="6"/>
      <c r="I7" s="6"/>
      <c r="J7" s="5" t="e">
        <f>+IF(E7=K6,J6,"")&amp;IF(E7=#REF!,#REF!,"")</f>
        <v>#REF!</v>
      </c>
    </row>
    <row r="8" spans="1:11" ht="25.5" x14ac:dyDescent="0.35">
      <c r="C8" s="8"/>
      <c r="D8" s="4"/>
      <c r="E8" s="4"/>
      <c r="F8" s="4"/>
      <c r="G8" s="4"/>
      <c r="H8" s="4"/>
      <c r="I8" s="4"/>
      <c r="J8" s="9"/>
    </row>
    <row r="9" spans="1:11" ht="18.75" x14ac:dyDescent="0.3">
      <c r="D9" s="4"/>
      <c r="E9" s="4"/>
      <c r="F9" s="4"/>
      <c r="G9" s="4"/>
      <c r="H9" s="4"/>
      <c r="I9" s="4"/>
      <c r="J9" s="9"/>
    </row>
    <row r="10" spans="1:11" ht="27" x14ac:dyDescent="0.2">
      <c r="C10" s="65" t="s">
        <v>5</v>
      </c>
      <c r="D10" s="65"/>
      <c r="E10" s="65"/>
      <c r="F10" s="65"/>
      <c r="G10" s="65"/>
      <c r="H10" s="65"/>
      <c r="I10" s="65"/>
      <c r="J10" s="65"/>
    </row>
    <row r="11" spans="1:11" ht="18.75" x14ac:dyDescent="0.3">
      <c r="D11" s="4"/>
      <c r="E11" s="4"/>
      <c r="F11" s="4"/>
      <c r="G11" s="4"/>
      <c r="H11" s="4"/>
      <c r="I11" s="4"/>
      <c r="J11" s="9"/>
    </row>
    <row r="12" spans="1:11" ht="23.25" x14ac:dyDescent="0.35">
      <c r="C12" s="10"/>
      <c r="D12" s="4"/>
      <c r="E12" s="4"/>
      <c r="F12" s="4"/>
      <c r="G12" s="4"/>
      <c r="H12" s="4"/>
      <c r="I12" s="4"/>
      <c r="J12" s="11"/>
    </row>
    <row r="13" spans="1:11" ht="16.5" x14ac:dyDescent="0.25">
      <c r="C13" s="12"/>
      <c r="D13" s="13"/>
      <c r="E13" s="66"/>
      <c r="F13" s="67"/>
      <c r="G13" s="67"/>
      <c r="H13" s="67"/>
      <c r="I13" s="67"/>
      <c r="J13" s="16"/>
      <c r="K13" s="17"/>
    </row>
    <row r="14" spans="1:11" ht="16.5" x14ac:dyDescent="0.25">
      <c r="C14" s="12" t="s">
        <v>6</v>
      </c>
      <c r="D14" s="13" t="s">
        <v>143</v>
      </c>
      <c r="E14" s="18" t="s">
        <v>169</v>
      </c>
      <c r="F14" s="56"/>
      <c r="G14" s="56"/>
      <c r="H14" s="56"/>
      <c r="I14" s="56"/>
      <c r="J14" s="16">
        <v>28320</v>
      </c>
      <c r="K14" s="17"/>
    </row>
    <row r="15" spans="1:11" ht="16.5" x14ac:dyDescent="0.25">
      <c r="C15" s="12" t="s">
        <v>8</v>
      </c>
      <c r="D15" s="13" t="s">
        <v>166</v>
      </c>
      <c r="E15" s="18" t="s">
        <v>169</v>
      </c>
      <c r="F15" s="56"/>
      <c r="G15" s="56"/>
      <c r="H15" s="56"/>
      <c r="I15" s="56"/>
      <c r="J15" s="16">
        <v>28320</v>
      </c>
      <c r="K15" s="17"/>
    </row>
    <row r="16" spans="1:11" ht="16.5" x14ac:dyDescent="0.25">
      <c r="C16" s="12"/>
      <c r="D16" s="13"/>
      <c r="E16" s="57"/>
      <c r="F16" s="56"/>
      <c r="G16" s="56"/>
      <c r="H16" s="56"/>
      <c r="I16" s="56"/>
      <c r="J16" s="16"/>
      <c r="K16" s="17"/>
    </row>
    <row r="17" spans="3:11" ht="16.5" x14ac:dyDescent="0.25">
      <c r="C17" s="12" t="s">
        <v>6</v>
      </c>
      <c r="D17" s="13" t="s">
        <v>10</v>
      </c>
      <c r="E17" s="18" t="s">
        <v>188</v>
      </c>
      <c r="F17" s="56"/>
      <c r="G17" s="56"/>
      <c r="H17" s="56"/>
      <c r="I17" s="56"/>
      <c r="J17" s="16">
        <v>37378</v>
      </c>
      <c r="K17" s="17"/>
    </row>
    <row r="18" spans="3:11" ht="16.5" x14ac:dyDescent="0.25">
      <c r="C18" s="12" t="s">
        <v>8</v>
      </c>
      <c r="D18" s="13" t="s">
        <v>9</v>
      </c>
      <c r="E18" s="18" t="s">
        <v>188</v>
      </c>
      <c r="F18" s="56"/>
      <c r="G18" s="56"/>
      <c r="H18" s="56"/>
      <c r="I18" s="56"/>
      <c r="J18" s="16">
        <v>37378</v>
      </c>
      <c r="K18" s="17"/>
    </row>
    <row r="19" spans="3:11" ht="16.5" x14ac:dyDescent="0.25">
      <c r="C19" s="12"/>
      <c r="D19" s="13"/>
      <c r="E19" s="57"/>
      <c r="F19" s="56"/>
      <c r="G19" s="56"/>
      <c r="H19" s="56"/>
      <c r="I19" s="56"/>
      <c r="J19" s="16"/>
      <c r="K19" s="17"/>
    </row>
    <row r="20" spans="3:11" ht="16.5" x14ac:dyDescent="0.25">
      <c r="C20" s="12" t="s">
        <v>6</v>
      </c>
      <c r="D20" s="13" t="s">
        <v>149</v>
      </c>
      <c r="E20" s="18" t="s">
        <v>188</v>
      </c>
      <c r="F20" s="56"/>
      <c r="G20" s="56"/>
      <c r="H20" s="56"/>
      <c r="I20" s="56"/>
      <c r="J20" s="16">
        <v>3005396</v>
      </c>
      <c r="K20" s="17"/>
    </row>
    <row r="21" spans="3:11" ht="16.5" x14ac:dyDescent="0.25">
      <c r="C21" s="12" t="s">
        <v>8</v>
      </c>
      <c r="D21" s="13" t="s">
        <v>9</v>
      </c>
      <c r="E21" s="18" t="s">
        <v>188</v>
      </c>
      <c r="F21" s="56"/>
      <c r="G21" s="56"/>
      <c r="H21" s="56"/>
      <c r="I21" s="56"/>
      <c r="J21" s="16">
        <v>3005396</v>
      </c>
      <c r="K21" s="17"/>
    </row>
    <row r="22" spans="3:11" ht="16.5" x14ac:dyDescent="0.25">
      <c r="C22" s="12"/>
      <c r="D22" s="13"/>
      <c r="E22" s="57"/>
      <c r="F22" s="56"/>
      <c r="G22" s="56"/>
      <c r="H22" s="56"/>
      <c r="I22" s="56"/>
      <c r="J22" s="16"/>
      <c r="K22" s="17"/>
    </row>
    <row r="23" spans="3:11" ht="16.5" x14ac:dyDescent="0.25">
      <c r="C23" s="12" t="s">
        <v>6</v>
      </c>
      <c r="D23" s="13" t="s">
        <v>143</v>
      </c>
      <c r="E23" s="18" t="s">
        <v>189</v>
      </c>
      <c r="F23" s="56"/>
      <c r="G23" s="56"/>
      <c r="H23" s="56"/>
      <c r="I23" s="56"/>
      <c r="J23" s="16">
        <v>137286</v>
      </c>
      <c r="K23" s="17"/>
    </row>
    <row r="24" spans="3:11" ht="16.5" x14ac:dyDescent="0.25">
      <c r="C24" s="12" t="s">
        <v>8</v>
      </c>
      <c r="D24" s="13" t="s">
        <v>144</v>
      </c>
      <c r="E24" s="18" t="s">
        <v>189</v>
      </c>
      <c r="F24" s="56"/>
      <c r="G24" s="56"/>
      <c r="H24" s="56"/>
      <c r="I24" s="56"/>
      <c r="J24" s="16">
        <v>137286</v>
      </c>
      <c r="K24" s="17"/>
    </row>
    <row r="25" spans="3:11" ht="16.5" x14ac:dyDescent="0.25">
      <c r="C25" s="12"/>
      <c r="D25" s="19"/>
      <c r="E25" s="18"/>
      <c r="F25" s="58"/>
      <c r="G25" s="58"/>
      <c r="H25" s="58"/>
      <c r="I25" s="58"/>
      <c r="J25" s="22"/>
      <c r="K25" s="17"/>
    </row>
    <row r="26" spans="3:11" ht="16.5" x14ac:dyDescent="0.25">
      <c r="C26" s="12" t="s">
        <v>6</v>
      </c>
      <c r="D26" s="13" t="s">
        <v>143</v>
      </c>
      <c r="E26" s="18" t="s">
        <v>190</v>
      </c>
      <c r="F26" s="56"/>
      <c r="G26" s="56"/>
      <c r="H26" s="56"/>
      <c r="I26" s="56"/>
      <c r="J26" s="16">
        <v>7080</v>
      </c>
      <c r="K26" s="17"/>
    </row>
    <row r="27" spans="3:11" ht="16.5" x14ac:dyDescent="0.25">
      <c r="C27" s="12" t="s">
        <v>8</v>
      </c>
      <c r="D27" s="13" t="s">
        <v>144</v>
      </c>
      <c r="E27" s="18" t="s">
        <v>190</v>
      </c>
      <c r="F27" s="56"/>
      <c r="G27" s="56"/>
      <c r="H27" s="56"/>
      <c r="I27" s="56"/>
      <c r="J27" s="16">
        <v>7080</v>
      </c>
      <c r="K27" s="17"/>
    </row>
    <row r="28" spans="3:11" ht="16.5" x14ac:dyDescent="0.25">
      <c r="C28" s="12"/>
      <c r="D28" s="19"/>
      <c r="E28" s="58"/>
      <c r="F28" s="58"/>
      <c r="G28" s="58"/>
      <c r="H28" s="58"/>
      <c r="I28" s="58"/>
      <c r="J28" s="16"/>
      <c r="K28" s="17"/>
    </row>
    <row r="29" spans="3:11" ht="16.5" x14ac:dyDescent="0.25">
      <c r="C29" s="12" t="s">
        <v>6</v>
      </c>
      <c r="D29" s="13" t="s">
        <v>191</v>
      </c>
      <c r="E29" s="18" t="s">
        <v>189</v>
      </c>
      <c r="F29" s="56"/>
      <c r="G29" s="56"/>
      <c r="H29" s="56"/>
      <c r="I29" s="56"/>
      <c r="J29" s="54" t="s">
        <v>192</v>
      </c>
      <c r="K29" s="17"/>
    </row>
    <row r="30" spans="3:11" ht="16.5" x14ac:dyDescent="0.25">
      <c r="C30" s="12" t="s">
        <v>8</v>
      </c>
      <c r="D30" s="13" t="s">
        <v>158</v>
      </c>
      <c r="E30" s="18" t="s">
        <v>189</v>
      </c>
      <c r="F30" s="56"/>
      <c r="G30" s="56"/>
      <c r="H30" s="56"/>
      <c r="I30" s="56"/>
      <c r="J30" s="16">
        <v>681489</v>
      </c>
      <c r="K30" s="17"/>
    </row>
    <row r="31" spans="3:11" ht="16.5" x14ac:dyDescent="0.25">
      <c r="C31" s="12"/>
      <c r="D31" s="19"/>
      <c r="E31" s="59"/>
      <c r="F31" s="59"/>
      <c r="G31" s="59"/>
      <c r="H31" s="59"/>
      <c r="I31" s="59"/>
      <c r="J31" s="22"/>
      <c r="K31" s="17"/>
    </row>
    <row r="32" spans="3:11" ht="16.5" x14ac:dyDescent="0.25">
      <c r="C32" s="12" t="s">
        <v>6</v>
      </c>
      <c r="D32" s="13" t="s">
        <v>9</v>
      </c>
      <c r="E32" s="18" t="s">
        <v>193</v>
      </c>
      <c r="F32" s="56"/>
      <c r="G32" s="56"/>
      <c r="H32" s="56"/>
      <c r="I32" s="56"/>
      <c r="J32" s="22">
        <v>566017</v>
      </c>
      <c r="K32" s="17"/>
    </row>
    <row r="33" spans="3:11" ht="16.5" x14ac:dyDescent="0.25">
      <c r="C33" s="12" t="s">
        <v>8</v>
      </c>
      <c r="D33" s="13" t="s">
        <v>11</v>
      </c>
      <c r="E33" s="18" t="s">
        <v>193</v>
      </c>
      <c r="F33" s="56"/>
      <c r="G33" s="56"/>
      <c r="H33" s="56"/>
      <c r="I33" s="56"/>
      <c r="J33" s="22">
        <v>566017</v>
      </c>
      <c r="K33" s="17"/>
    </row>
    <row r="34" spans="3:11" ht="16.5" x14ac:dyDescent="0.25">
      <c r="C34" s="12"/>
      <c r="D34" s="19"/>
      <c r="E34" s="56"/>
      <c r="F34" s="58"/>
      <c r="G34" s="58"/>
      <c r="H34" s="58"/>
      <c r="I34" s="58"/>
      <c r="J34" s="22"/>
      <c r="K34" s="17"/>
    </row>
    <row r="35" spans="3:11" ht="16.5" x14ac:dyDescent="0.25">
      <c r="C35" s="12" t="s">
        <v>6</v>
      </c>
      <c r="D35" s="13" t="s">
        <v>9</v>
      </c>
      <c r="E35" s="18" t="s">
        <v>194</v>
      </c>
      <c r="F35" s="56"/>
      <c r="G35" s="56"/>
      <c r="H35" s="56"/>
      <c r="I35" s="56"/>
      <c r="J35" s="22">
        <v>133434</v>
      </c>
      <c r="K35" s="17"/>
    </row>
    <row r="36" spans="3:11" ht="16.5" x14ac:dyDescent="0.25">
      <c r="C36" s="12" t="s">
        <v>8</v>
      </c>
      <c r="D36" s="13" t="s">
        <v>11</v>
      </c>
      <c r="E36" s="18" t="s">
        <v>194</v>
      </c>
      <c r="F36" s="56"/>
      <c r="G36" s="56"/>
      <c r="H36" s="56"/>
      <c r="I36" s="56"/>
      <c r="J36" s="22">
        <v>133434</v>
      </c>
      <c r="K36" s="17"/>
    </row>
    <row r="37" spans="3:11" ht="16.5" x14ac:dyDescent="0.25">
      <c r="C37" s="12"/>
      <c r="D37" s="19"/>
      <c r="E37" s="58"/>
      <c r="F37" s="58"/>
      <c r="G37" s="58"/>
      <c r="H37" s="58"/>
      <c r="I37" s="58"/>
      <c r="J37" s="22"/>
      <c r="K37" s="17"/>
    </row>
    <row r="38" spans="3:11" ht="16.5" x14ac:dyDescent="0.25">
      <c r="C38" s="12" t="s">
        <v>6</v>
      </c>
      <c r="D38" s="13" t="s">
        <v>9</v>
      </c>
      <c r="E38" s="18" t="s">
        <v>195</v>
      </c>
      <c r="F38" s="56"/>
      <c r="G38" s="56"/>
      <c r="H38" s="56"/>
      <c r="I38" s="56"/>
      <c r="J38" s="22">
        <v>120573</v>
      </c>
      <c r="K38" s="17"/>
    </row>
    <row r="39" spans="3:11" ht="16.5" x14ac:dyDescent="0.25">
      <c r="C39" s="12" t="s">
        <v>8</v>
      </c>
      <c r="D39" s="13" t="s">
        <v>11</v>
      </c>
      <c r="E39" s="18" t="s">
        <v>195</v>
      </c>
      <c r="F39" s="56"/>
      <c r="G39" s="56"/>
      <c r="H39" s="56"/>
      <c r="I39" s="56"/>
      <c r="J39" s="22">
        <v>120573</v>
      </c>
      <c r="K39" s="17"/>
    </row>
    <row r="40" spans="3:11" ht="16.5" x14ac:dyDescent="0.25">
      <c r="C40" s="12"/>
      <c r="D40" s="19"/>
      <c r="E40" s="18"/>
      <c r="F40" s="58"/>
      <c r="G40" s="58"/>
      <c r="H40" s="58"/>
      <c r="I40" s="58"/>
      <c r="J40" s="16"/>
      <c r="K40" s="17"/>
    </row>
    <row r="41" spans="3:11" ht="16.5" x14ac:dyDescent="0.25">
      <c r="C41" s="12" t="s">
        <v>6</v>
      </c>
      <c r="D41" s="13" t="s">
        <v>9</v>
      </c>
      <c r="E41" s="18" t="s">
        <v>195</v>
      </c>
      <c r="F41" s="56"/>
      <c r="G41" s="56"/>
      <c r="H41" s="56"/>
      <c r="I41" s="56"/>
      <c r="J41" s="16">
        <v>144000</v>
      </c>
      <c r="K41" s="17"/>
    </row>
    <row r="42" spans="3:11" ht="16.5" x14ac:dyDescent="0.25">
      <c r="C42" s="12" t="s">
        <v>8</v>
      </c>
      <c r="D42" s="13" t="s">
        <v>11</v>
      </c>
      <c r="E42" s="18" t="s">
        <v>195</v>
      </c>
      <c r="F42" s="56"/>
      <c r="G42" s="56"/>
      <c r="H42" s="56"/>
      <c r="I42" s="56"/>
      <c r="J42" s="16">
        <v>144000</v>
      </c>
      <c r="K42" s="17"/>
    </row>
    <row r="43" spans="3:11" ht="16.5" x14ac:dyDescent="0.25">
      <c r="C43" s="12"/>
      <c r="D43" s="19"/>
      <c r="E43" s="58"/>
      <c r="F43" s="58"/>
      <c r="G43" s="58"/>
      <c r="H43" s="58"/>
      <c r="I43" s="58"/>
      <c r="J43" s="22"/>
      <c r="K43" s="17"/>
    </row>
    <row r="44" spans="3:11" ht="16.5" x14ac:dyDescent="0.25">
      <c r="C44" s="12" t="s">
        <v>6</v>
      </c>
      <c r="D44" s="13" t="s">
        <v>9</v>
      </c>
      <c r="E44" s="18" t="s">
        <v>196</v>
      </c>
      <c r="F44" s="56"/>
      <c r="G44" s="56"/>
      <c r="H44" s="56"/>
      <c r="I44" s="56"/>
      <c r="J44" s="22">
        <v>16840</v>
      </c>
      <c r="K44" s="17"/>
    </row>
    <row r="45" spans="3:11" ht="16.5" x14ac:dyDescent="0.25">
      <c r="C45" s="12" t="s">
        <v>8</v>
      </c>
      <c r="D45" s="13" t="s">
        <v>11</v>
      </c>
      <c r="E45" s="18" t="s">
        <v>196</v>
      </c>
      <c r="F45" s="56"/>
      <c r="G45" s="56"/>
      <c r="H45" s="56"/>
      <c r="I45" s="56"/>
      <c r="J45" s="22">
        <v>16840</v>
      </c>
      <c r="K45" s="17"/>
    </row>
    <row r="46" spans="3:11" ht="16.5" x14ac:dyDescent="0.25">
      <c r="C46" s="12"/>
      <c r="D46" s="19"/>
      <c r="E46" s="56"/>
      <c r="F46" s="57"/>
      <c r="G46" s="56"/>
      <c r="H46" s="56"/>
      <c r="I46" s="56"/>
      <c r="J46" s="22"/>
      <c r="K46" s="17"/>
    </row>
    <row r="47" spans="3:11" ht="16.5" x14ac:dyDescent="0.25">
      <c r="C47" s="12" t="s">
        <v>6</v>
      </c>
      <c r="D47" s="13" t="s">
        <v>9</v>
      </c>
      <c r="E47" s="18" t="s">
        <v>197</v>
      </c>
      <c r="F47" s="60"/>
      <c r="G47" s="56"/>
      <c r="H47" s="56"/>
      <c r="I47" s="56"/>
      <c r="J47" s="16">
        <v>181294</v>
      </c>
      <c r="K47" s="17"/>
    </row>
    <row r="48" spans="3:11" ht="16.5" x14ac:dyDescent="0.25">
      <c r="C48" s="12" t="s">
        <v>8</v>
      </c>
      <c r="D48" s="13" t="s">
        <v>11</v>
      </c>
      <c r="E48" s="18" t="s">
        <v>197</v>
      </c>
      <c r="F48" s="60"/>
      <c r="G48" s="56"/>
      <c r="H48" s="56"/>
      <c r="I48" s="56"/>
      <c r="J48" s="16">
        <v>181294</v>
      </c>
      <c r="K48" s="17"/>
    </row>
    <row r="49" spans="3:11" ht="16.5" x14ac:dyDescent="0.25">
      <c r="C49" s="12"/>
      <c r="D49" s="19"/>
      <c r="E49" s="56"/>
      <c r="F49" s="60"/>
      <c r="G49" s="56"/>
      <c r="H49" s="56"/>
      <c r="I49" s="56"/>
      <c r="J49" s="22"/>
      <c r="K49" s="17"/>
    </row>
    <row r="50" spans="3:11" ht="16.5" x14ac:dyDescent="0.25">
      <c r="C50" s="12" t="s">
        <v>6</v>
      </c>
      <c r="D50" s="13" t="s">
        <v>9</v>
      </c>
      <c r="E50" s="18" t="s">
        <v>198</v>
      </c>
      <c r="F50" s="60"/>
      <c r="G50" s="56"/>
      <c r="H50" s="56"/>
      <c r="I50" s="56"/>
      <c r="J50" s="16">
        <v>1033238</v>
      </c>
      <c r="K50" s="17"/>
    </row>
    <row r="51" spans="3:11" ht="16.5" x14ac:dyDescent="0.25">
      <c r="C51" s="12" t="s">
        <v>8</v>
      </c>
      <c r="D51" s="13" t="s">
        <v>11</v>
      </c>
      <c r="E51" s="18" t="s">
        <v>198</v>
      </c>
      <c r="F51" s="61"/>
      <c r="G51" s="56"/>
      <c r="H51" s="56"/>
      <c r="I51" s="56"/>
      <c r="J51" s="16">
        <v>1033238</v>
      </c>
      <c r="K51" s="17"/>
    </row>
    <row r="52" spans="3:11" ht="16.5" x14ac:dyDescent="0.25">
      <c r="C52" s="12"/>
      <c r="D52" s="19"/>
      <c r="E52" s="56"/>
      <c r="F52" s="56"/>
      <c r="G52" s="56"/>
      <c r="H52" s="56"/>
      <c r="I52" s="56"/>
      <c r="J52" s="22"/>
      <c r="K52" s="17"/>
    </row>
    <row r="53" spans="3:11" ht="16.5" x14ac:dyDescent="0.25">
      <c r="C53" s="12" t="s">
        <v>6</v>
      </c>
      <c r="D53" s="13" t="s">
        <v>138</v>
      </c>
      <c r="E53" s="18" t="s">
        <v>199</v>
      </c>
      <c r="F53" s="58"/>
      <c r="G53" s="58"/>
      <c r="H53" s="58"/>
      <c r="I53" s="58"/>
      <c r="J53" s="16">
        <v>312535</v>
      </c>
      <c r="K53" s="17"/>
    </row>
    <row r="54" spans="3:11" ht="16.5" x14ac:dyDescent="0.25">
      <c r="C54" s="12" t="s">
        <v>8</v>
      </c>
      <c r="D54" s="13" t="s">
        <v>143</v>
      </c>
      <c r="E54" s="18" t="s">
        <v>199</v>
      </c>
      <c r="F54" s="58"/>
      <c r="G54" s="58"/>
      <c r="H54" s="58"/>
      <c r="I54" s="58"/>
      <c r="J54" s="16">
        <v>321535</v>
      </c>
      <c r="K54" s="17"/>
    </row>
    <row r="55" spans="3:11" ht="16.5" x14ac:dyDescent="0.25">
      <c r="C55" s="12"/>
      <c r="D55" s="19"/>
      <c r="E55" s="56"/>
      <c r="F55" s="56"/>
      <c r="G55" s="56"/>
      <c r="H55" s="56"/>
      <c r="I55" s="56"/>
      <c r="J55" s="22"/>
      <c r="K55" s="17"/>
    </row>
    <row r="56" spans="3:11" ht="16.5" x14ac:dyDescent="0.25">
      <c r="C56" s="12" t="s">
        <v>6</v>
      </c>
      <c r="D56" s="13" t="s">
        <v>150</v>
      </c>
      <c r="E56" s="18" t="s">
        <v>200</v>
      </c>
      <c r="F56" s="62"/>
      <c r="G56" s="58"/>
      <c r="H56" s="58"/>
      <c r="I56" s="58"/>
      <c r="J56" s="16">
        <v>935000</v>
      </c>
      <c r="K56" s="17"/>
    </row>
    <row r="57" spans="3:11" ht="16.5" x14ac:dyDescent="0.25">
      <c r="C57" s="12" t="s">
        <v>8</v>
      </c>
      <c r="D57" s="13" t="s">
        <v>191</v>
      </c>
      <c r="E57" s="18" t="s">
        <v>200</v>
      </c>
      <c r="F57" s="63"/>
      <c r="G57" s="58"/>
      <c r="H57" s="58"/>
      <c r="I57" s="58"/>
      <c r="J57" s="16">
        <v>935000</v>
      </c>
      <c r="K57" s="17"/>
    </row>
    <row r="58" spans="3:11" ht="16.5" x14ac:dyDescent="0.25">
      <c r="C58" s="12"/>
      <c r="D58" s="19"/>
      <c r="E58" s="71"/>
      <c r="F58" s="71"/>
      <c r="G58" s="71"/>
      <c r="H58" s="71"/>
      <c r="I58" s="71"/>
      <c r="J58" s="22"/>
      <c r="K58" s="17"/>
    </row>
    <row r="59" spans="3:11" ht="16.5" x14ac:dyDescent="0.25">
      <c r="C59" s="12" t="s">
        <v>6</v>
      </c>
      <c r="D59" s="13" t="s">
        <v>9</v>
      </c>
      <c r="E59" s="18" t="s">
        <v>202</v>
      </c>
      <c r="F59" s="59"/>
      <c r="G59" s="59"/>
      <c r="H59" s="59"/>
      <c r="I59" s="59"/>
      <c r="J59" s="16">
        <v>1091825</v>
      </c>
      <c r="K59" s="17"/>
    </row>
    <row r="60" spans="3:11" ht="16.5" x14ac:dyDescent="0.25">
      <c r="C60" s="12" t="s">
        <v>8</v>
      </c>
      <c r="D60" s="13" t="s">
        <v>201</v>
      </c>
      <c r="E60" s="18" t="s">
        <v>202</v>
      </c>
      <c r="F60" s="58"/>
      <c r="G60" s="58"/>
      <c r="H60" s="58"/>
      <c r="I60" s="58"/>
      <c r="J60" s="16">
        <v>1091825</v>
      </c>
      <c r="K60" s="17"/>
    </row>
    <row r="61" spans="3:11" ht="18.75" x14ac:dyDescent="0.3">
      <c r="C61" s="12"/>
      <c r="D61" s="4"/>
      <c r="E61" s="4"/>
      <c r="F61" s="4"/>
      <c r="G61" s="4"/>
      <c r="H61" s="4"/>
      <c r="I61" s="4"/>
      <c r="J61" s="29"/>
    </row>
    <row r="62" spans="3:11" ht="18.75" x14ac:dyDescent="0.3">
      <c r="D62" s="4"/>
      <c r="E62" s="4"/>
      <c r="F62" s="4"/>
      <c r="G62" s="4"/>
      <c r="H62" s="4"/>
      <c r="I62" s="4"/>
      <c r="J62" s="9"/>
    </row>
    <row r="63" spans="3:11" ht="18.75" x14ac:dyDescent="0.3">
      <c r="D63" s="4"/>
      <c r="E63" s="4"/>
      <c r="F63" s="4"/>
      <c r="G63" s="30"/>
      <c r="H63" s="4"/>
      <c r="I63" s="4"/>
      <c r="J63" s="9"/>
    </row>
    <row r="64" spans="3:11" ht="18.75" x14ac:dyDescent="0.3">
      <c r="D64" s="4"/>
      <c r="E64" s="4"/>
      <c r="F64" s="4"/>
      <c r="G64" s="30"/>
      <c r="H64" s="4"/>
      <c r="I64" s="4"/>
      <c r="J64" s="9"/>
    </row>
    <row r="65" spans="3:17" ht="18.75" x14ac:dyDescent="0.3">
      <c r="D65" s="4"/>
      <c r="E65" s="4"/>
      <c r="F65" s="4"/>
      <c r="G65" s="4"/>
      <c r="H65" s="4"/>
      <c r="I65" s="4"/>
      <c r="J65" s="9"/>
    </row>
    <row r="66" spans="3:17" ht="18.75" x14ac:dyDescent="0.3">
      <c r="D66" s="4"/>
      <c r="E66" s="4"/>
      <c r="F66" s="4"/>
      <c r="G66" s="4"/>
      <c r="H66" s="4"/>
      <c r="I66" s="4"/>
      <c r="J66" s="9"/>
    </row>
    <row r="67" spans="3:17" ht="18.75" x14ac:dyDescent="0.3">
      <c r="D67" s="4"/>
      <c r="E67" s="4"/>
      <c r="F67" s="4"/>
      <c r="G67" s="4"/>
      <c r="H67" s="4"/>
      <c r="I67" s="4"/>
      <c r="J67" s="9"/>
    </row>
    <row r="68" spans="3:17" ht="18.75" x14ac:dyDescent="0.3">
      <c r="D68" s="4"/>
      <c r="E68" s="4"/>
      <c r="F68" s="4"/>
      <c r="G68" s="4"/>
      <c r="H68" s="4"/>
      <c r="I68" s="4"/>
      <c r="J68" s="9"/>
    </row>
    <row r="69" spans="3:17" ht="22.5" x14ac:dyDescent="0.3">
      <c r="C69" s="31" t="s">
        <v>12</v>
      </c>
      <c r="D69" s="4"/>
      <c r="E69" s="4"/>
      <c r="F69" s="4"/>
      <c r="G69" s="4"/>
      <c r="H69" s="4"/>
      <c r="I69" s="4"/>
      <c r="J69" s="32" t="s">
        <v>13</v>
      </c>
    </row>
    <row r="70" spans="3:17" ht="20.25" x14ac:dyDescent="0.3">
      <c r="C70" s="33" t="s">
        <v>14</v>
      </c>
      <c r="D70" s="4"/>
      <c r="E70" s="4"/>
      <c r="F70" s="4"/>
      <c r="G70" s="4"/>
      <c r="H70" s="4"/>
      <c r="I70" s="4"/>
      <c r="J70" s="34" t="s">
        <v>15</v>
      </c>
    </row>
    <row r="71" spans="3:17" ht="15.75" x14ac:dyDescent="0.25">
      <c r="D71" s="4"/>
      <c r="E71" s="4"/>
      <c r="F71" s="4"/>
      <c r="G71" s="4"/>
      <c r="H71" s="4"/>
      <c r="I71" s="35" t="s">
        <v>0</v>
      </c>
      <c r="J71" s="36" t="str">
        <f>IF(D6=L72,M72,"")&amp;IF(D6=L73,M73,"")&amp;IF(D6=L74,M74,"")&amp;IF(D6=L75,M75,"")&amp;IF(D6=L76,M76,"")&amp;IF(D6=L77,M77,"")&amp;IF(D6=L78,M78,"")&amp;IF(D6=L79,M79,"")&amp;IF(D6=L80,M80,"")&amp;IF(D6=L81,M81,"")&amp;IF(D6=L82,M82,"")&amp;IF(D6=L83,M83,"")&amp; CONCATENATE(N72)</f>
        <v>JANVIER 2024</v>
      </c>
      <c r="L71" s="5"/>
      <c r="M71" s="5"/>
      <c r="N71" s="5"/>
      <c r="O71" s="5"/>
      <c r="P71" s="5"/>
      <c r="Q71" s="5"/>
    </row>
    <row r="72" spans="3:17" ht="18.75" x14ac:dyDescent="0.3">
      <c r="D72" s="4"/>
      <c r="E72" s="4"/>
      <c r="F72" s="4"/>
      <c r="G72" s="4"/>
      <c r="H72" s="4"/>
      <c r="I72" s="4"/>
      <c r="J72" s="9"/>
      <c r="K72" s="5"/>
      <c r="L72" s="37" t="s">
        <v>16</v>
      </c>
      <c r="M72" s="5" t="s">
        <v>17</v>
      </c>
      <c r="N72" s="38" t="s">
        <v>136</v>
      </c>
      <c r="O72" s="5"/>
      <c r="P72" s="5"/>
      <c r="Q72" s="5"/>
    </row>
    <row r="73" spans="3:17" ht="18.75" x14ac:dyDescent="0.3">
      <c r="C73" s="69"/>
      <c r="D73" s="69"/>
      <c r="E73" s="69"/>
      <c r="F73" s="69"/>
      <c r="G73" s="69"/>
      <c r="H73" s="69"/>
      <c r="I73" s="69"/>
      <c r="J73" s="69"/>
      <c r="K73" s="5"/>
      <c r="L73" s="37" t="s">
        <v>18</v>
      </c>
      <c r="M73" s="5" t="s">
        <v>19</v>
      </c>
      <c r="N73" s="5"/>
      <c r="O73" s="5"/>
      <c r="P73" s="5"/>
      <c r="Q73" s="5"/>
    </row>
    <row r="74" spans="3:17" ht="18.75" x14ac:dyDescent="0.3">
      <c r="C74" s="39"/>
      <c r="D74" s="40"/>
      <c r="E74" s="40"/>
      <c r="F74" s="40"/>
      <c r="G74" s="40"/>
      <c r="H74" s="40"/>
      <c r="I74" s="40"/>
      <c r="J74" s="40"/>
      <c r="K74" s="5"/>
      <c r="L74" s="37" t="s">
        <v>20</v>
      </c>
      <c r="M74" s="5" t="s">
        <v>21</v>
      </c>
      <c r="N74" s="5"/>
      <c r="O74" s="5"/>
      <c r="P74" s="5"/>
      <c r="Q74" s="5"/>
    </row>
    <row r="75" spans="3:17" ht="18.75" x14ac:dyDescent="0.3">
      <c r="C75" s="69" t="str">
        <f>+CONCATENATE(C7," ",E7)</f>
        <v>JOURNAL : BANQ</v>
      </c>
      <c r="D75" s="69"/>
      <c r="E75" s="69"/>
      <c r="F75" s="69"/>
      <c r="G75" s="69"/>
      <c r="H75" s="69"/>
      <c r="I75" s="69"/>
      <c r="J75" s="69"/>
      <c r="K75" s="5"/>
      <c r="L75" s="37" t="s">
        <v>22</v>
      </c>
      <c r="M75" s="5" t="s">
        <v>23</v>
      </c>
      <c r="N75" s="5"/>
      <c r="O75" s="5"/>
      <c r="P75" s="5"/>
      <c r="Q75" s="5"/>
    </row>
    <row r="76" spans="3:17" ht="25.5" x14ac:dyDescent="0.35">
      <c r="C76" s="8"/>
      <c r="D76" s="4"/>
      <c r="E76" s="4"/>
      <c r="F76" s="4"/>
      <c r="G76" s="4"/>
      <c r="H76" s="4"/>
      <c r="I76" s="4"/>
      <c r="J76" s="9"/>
      <c r="K76" s="5"/>
      <c r="L76" s="37" t="s">
        <v>24</v>
      </c>
      <c r="M76" s="5" t="s">
        <v>25</v>
      </c>
      <c r="N76" s="5"/>
      <c r="O76" s="5"/>
      <c r="P76" s="5"/>
      <c r="Q76" s="5"/>
    </row>
    <row r="77" spans="3:17" ht="25.5" x14ac:dyDescent="0.2">
      <c r="C77" s="70"/>
      <c r="D77" s="70"/>
      <c r="E77" s="70"/>
      <c r="F77" s="70"/>
      <c r="G77" s="70"/>
      <c r="H77" s="70"/>
      <c r="I77" s="70"/>
      <c r="J77" s="70"/>
      <c r="K77" s="5"/>
      <c r="L77" s="37" t="s">
        <v>26</v>
      </c>
      <c r="M77" s="5" t="s">
        <v>27</v>
      </c>
      <c r="N77" s="5"/>
      <c r="O77" s="5"/>
      <c r="P77" s="5"/>
      <c r="Q77" s="5"/>
    </row>
    <row r="78" spans="3:17" ht="18.75" x14ac:dyDescent="0.3">
      <c r="D78" s="4"/>
      <c r="E78" s="4"/>
      <c r="F78" s="4"/>
      <c r="G78" s="4"/>
      <c r="H78" s="4"/>
      <c r="I78" s="4"/>
      <c r="J78" s="9"/>
      <c r="K78" s="5"/>
      <c r="L78" s="37" t="s">
        <v>28</v>
      </c>
      <c r="M78" s="5" t="s">
        <v>29</v>
      </c>
      <c r="N78" s="5"/>
      <c r="O78" s="5"/>
      <c r="P78" s="5"/>
      <c r="Q78" s="5"/>
    </row>
    <row r="79" spans="3:17" ht="22.5" x14ac:dyDescent="0.2">
      <c r="C79" s="64" t="s">
        <v>5</v>
      </c>
      <c r="D79" s="64"/>
      <c r="E79" s="64"/>
      <c r="F79" s="64"/>
      <c r="G79" s="64"/>
      <c r="H79" s="64"/>
      <c r="I79" s="64"/>
      <c r="J79" s="64"/>
      <c r="K79" s="5"/>
      <c r="L79" s="37" t="s">
        <v>30</v>
      </c>
      <c r="M79" s="5" t="s">
        <v>31</v>
      </c>
      <c r="N79" s="5"/>
      <c r="O79" s="5"/>
      <c r="P79" s="5"/>
      <c r="Q79" s="5"/>
    </row>
    <row r="80" spans="3:17" ht="18.75" x14ac:dyDescent="0.3">
      <c r="D80" s="4"/>
      <c r="E80" s="4"/>
      <c r="F80" s="4"/>
      <c r="G80" s="4"/>
      <c r="H80" s="4"/>
      <c r="I80" s="4"/>
      <c r="J80" s="9"/>
      <c r="K80" s="5"/>
      <c r="L80" s="37" t="s">
        <v>32</v>
      </c>
      <c r="M80" s="5" t="s">
        <v>33</v>
      </c>
      <c r="N80" s="5"/>
      <c r="O80" s="5"/>
      <c r="P80" s="5"/>
      <c r="Q80" s="5"/>
    </row>
    <row r="81" spans="3:17" ht="20.25" x14ac:dyDescent="0.3">
      <c r="C81" s="41"/>
      <c r="D81" s="4"/>
      <c r="E81" s="4"/>
      <c r="F81" s="4"/>
      <c r="G81" s="4"/>
      <c r="H81" s="4"/>
      <c r="I81" s="4"/>
      <c r="J81" s="42">
        <f>SUM(J82:J128)</f>
        <v>15099096</v>
      </c>
      <c r="K81" s="5"/>
      <c r="L81" s="37" t="s">
        <v>34</v>
      </c>
      <c r="M81" s="5" t="s">
        <v>35</v>
      </c>
      <c r="N81" s="5"/>
      <c r="O81" s="5"/>
      <c r="P81" s="5"/>
      <c r="Q81" s="5"/>
    </row>
    <row r="82" spans="3:17" ht="16.5" x14ac:dyDescent="0.25">
      <c r="C82" s="43">
        <f t="shared" ref="C82:D97" si="0">+C13</f>
        <v>0</v>
      </c>
      <c r="D82" s="19">
        <f t="shared" ref="D82:D89" si="1">D13</f>
        <v>0</v>
      </c>
      <c r="E82" s="44">
        <f t="shared" ref="E82:E127" si="2">+E13</f>
        <v>0</v>
      </c>
      <c r="F82" s="44"/>
      <c r="G82" s="44"/>
      <c r="H82" s="44"/>
      <c r="I82" s="44"/>
      <c r="J82" s="45">
        <f t="shared" ref="J82:J127" si="3">+J13</f>
        <v>0</v>
      </c>
      <c r="K82" s="5"/>
      <c r="L82" s="37" t="s">
        <v>36</v>
      </c>
      <c r="M82" s="5" t="s">
        <v>37</v>
      </c>
      <c r="N82" s="5"/>
      <c r="O82" s="5"/>
      <c r="P82" s="5"/>
      <c r="Q82" s="5"/>
    </row>
    <row r="83" spans="3:17" ht="16.5" x14ac:dyDescent="0.25">
      <c r="C83" s="43" t="str">
        <f t="shared" si="0"/>
        <v>D</v>
      </c>
      <c r="D83" s="19" t="str">
        <f t="shared" si="1"/>
        <v>52110000</v>
      </c>
      <c r="E83" s="44" t="str">
        <f t="shared" si="2"/>
        <v>Vir CARGILL COCOA</v>
      </c>
      <c r="F83" s="44"/>
      <c r="G83" s="44"/>
      <c r="H83" s="44"/>
      <c r="I83" s="44"/>
      <c r="J83" s="45">
        <f t="shared" si="3"/>
        <v>28320</v>
      </c>
      <c r="K83" s="5"/>
      <c r="L83" s="37" t="s">
        <v>1</v>
      </c>
      <c r="M83" s="5" t="s">
        <v>38</v>
      </c>
      <c r="N83" s="5"/>
      <c r="O83" s="5"/>
      <c r="P83" s="5"/>
      <c r="Q83" s="5"/>
    </row>
    <row r="84" spans="3:17" ht="16.5" x14ac:dyDescent="0.25">
      <c r="C84" s="43" t="str">
        <f t="shared" si="0"/>
        <v>C</v>
      </c>
      <c r="D84" s="19" t="str">
        <f t="shared" si="1"/>
        <v>41110009</v>
      </c>
      <c r="E84" s="44" t="str">
        <f t="shared" si="2"/>
        <v>Vir CARGILL COCOA</v>
      </c>
      <c r="F84" s="44"/>
      <c r="G84" s="44"/>
      <c r="H84" s="44"/>
      <c r="I84" s="44"/>
      <c r="J84" s="45">
        <f t="shared" si="3"/>
        <v>28320</v>
      </c>
      <c r="K84" s="5"/>
      <c r="L84" s="37" t="s">
        <v>6</v>
      </c>
      <c r="M84" s="5" t="s">
        <v>39</v>
      </c>
      <c r="N84" s="5"/>
      <c r="O84" s="5"/>
      <c r="P84" s="5"/>
      <c r="Q84" s="5"/>
    </row>
    <row r="85" spans="3:17" ht="16.5" x14ac:dyDescent="0.25">
      <c r="C85" s="43">
        <f t="shared" si="0"/>
        <v>0</v>
      </c>
      <c r="D85" s="19">
        <f t="shared" si="1"/>
        <v>0</v>
      </c>
      <c r="E85" s="44">
        <f t="shared" si="2"/>
        <v>0</v>
      </c>
      <c r="F85" s="44"/>
      <c r="G85" s="44"/>
      <c r="H85" s="44"/>
      <c r="I85" s="44"/>
      <c r="J85" s="45">
        <f t="shared" si="3"/>
        <v>0</v>
      </c>
      <c r="K85" s="5"/>
      <c r="L85" s="37" t="s">
        <v>40</v>
      </c>
      <c r="M85" s="5" t="s">
        <v>41</v>
      </c>
      <c r="N85" s="5"/>
      <c r="O85" s="5"/>
      <c r="P85" s="5"/>
      <c r="Q85" s="5"/>
    </row>
    <row r="86" spans="3:17" ht="16.5" x14ac:dyDescent="0.25">
      <c r="C86" s="43" t="str">
        <f t="shared" si="0"/>
        <v>D</v>
      </c>
      <c r="D86" s="19" t="str">
        <f t="shared" si="1"/>
        <v xml:space="preserve">4711 </v>
      </c>
      <c r="E86" s="44" t="str">
        <f t="shared" si="2"/>
        <v>Vir Impots</v>
      </c>
      <c r="F86" s="44"/>
      <c r="G86" s="44"/>
      <c r="H86" s="44"/>
      <c r="I86" s="44"/>
      <c r="J86" s="45">
        <f t="shared" si="3"/>
        <v>37378</v>
      </c>
      <c r="K86" s="5"/>
      <c r="L86" s="37" t="s">
        <v>42</v>
      </c>
      <c r="M86" s="5" t="s">
        <v>43</v>
      </c>
      <c r="N86" s="5"/>
      <c r="O86" s="5"/>
      <c r="P86" s="5"/>
      <c r="Q86" s="5"/>
    </row>
    <row r="87" spans="3:17" ht="16.5" x14ac:dyDescent="0.25">
      <c r="C87" s="43" t="str">
        <f t="shared" si="0"/>
        <v>C</v>
      </c>
      <c r="D87" s="19" t="str">
        <f t="shared" si="1"/>
        <v>5211 0000</v>
      </c>
      <c r="E87" s="44" t="str">
        <f t="shared" si="2"/>
        <v>Vir Impots</v>
      </c>
      <c r="F87" s="44"/>
      <c r="G87" s="44"/>
      <c r="H87" s="44"/>
      <c r="I87" s="44"/>
      <c r="J87" s="45">
        <f t="shared" si="3"/>
        <v>37378</v>
      </c>
      <c r="K87" s="5"/>
      <c r="L87" s="37"/>
      <c r="M87" s="5"/>
      <c r="N87" s="5"/>
      <c r="O87" s="5"/>
      <c r="P87" s="5"/>
      <c r="Q87" s="5"/>
    </row>
    <row r="88" spans="3:17" ht="16.5" x14ac:dyDescent="0.25">
      <c r="C88" s="43">
        <f t="shared" si="0"/>
        <v>0</v>
      </c>
      <c r="D88" s="19">
        <f t="shared" si="1"/>
        <v>0</v>
      </c>
      <c r="E88" s="44">
        <f t="shared" si="2"/>
        <v>0</v>
      </c>
      <c r="F88" s="44"/>
      <c r="G88" s="44"/>
      <c r="H88" s="44"/>
      <c r="I88" s="44"/>
      <c r="J88" s="45">
        <f t="shared" si="3"/>
        <v>0</v>
      </c>
      <c r="K88" s="5"/>
      <c r="L88" s="5"/>
      <c r="M88" s="5"/>
      <c r="N88" s="5"/>
      <c r="O88" s="5"/>
      <c r="P88" s="5"/>
      <c r="Q88" s="5"/>
    </row>
    <row r="89" spans="3:17" ht="16.5" x14ac:dyDescent="0.25">
      <c r="C89" s="43" t="str">
        <f t="shared" si="0"/>
        <v>D</v>
      </c>
      <c r="D89" s="19" t="str">
        <f t="shared" si="1"/>
        <v>4711</v>
      </c>
      <c r="E89" s="44" t="str">
        <f t="shared" si="2"/>
        <v>Vir Impots</v>
      </c>
      <c r="F89" s="44"/>
      <c r="G89" s="44"/>
      <c r="H89" s="44"/>
      <c r="I89" s="44"/>
      <c r="J89" s="45">
        <f t="shared" si="3"/>
        <v>3005396</v>
      </c>
      <c r="K89" s="5"/>
      <c r="L89" s="5"/>
      <c r="M89" s="5"/>
      <c r="N89" s="5"/>
      <c r="O89" s="5"/>
      <c r="P89" s="5"/>
      <c r="Q89" s="5"/>
    </row>
    <row r="90" spans="3:17" ht="16.5" x14ac:dyDescent="0.25">
      <c r="C90" s="43" t="str">
        <f t="shared" si="0"/>
        <v>C</v>
      </c>
      <c r="D90" s="19" t="str">
        <f t="shared" si="0"/>
        <v>5211 0000</v>
      </c>
      <c r="E90" s="44" t="str">
        <f t="shared" si="2"/>
        <v>Vir Impots</v>
      </c>
      <c r="F90" s="44"/>
      <c r="G90" s="44"/>
      <c r="H90" s="44"/>
      <c r="I90" s="44"/>
      <c r="J90" s="45">
        <f t="shared" si="3"/>
        <v>3005396</v>
      </c>
      <c r="K90" s="5"/>
      <c r="L90" s="5"/>
      <c r="M90" s="5"/>
      <c r="N90" s="5"/>
      <c r="O90" s="5"/>
      <c r="P90" s="5"/>
      <c r="Q90" s="5"/>
    </row>
    <row r="91" spans="3:17" ht="16.5" x14ac:dyDescent="0.25">
      <c r="C91" s="43">
        <f t="shared" si="0"/>
        <v>0</v>
      </c>
      <c r="D91" s="19">
        <f t="shared" si="0"/>
        <v>0</v>
      </c>
      <c r="E91" s="44">
        <f t="shared" si="2"/>
        <v>0</v>
      </c>
      <c r="F91" s="44"/>
      <c r="G91" s="44"/>
      <c r="H91" s="44"/>
      <c r="I91" s="44"/>
      <c r="J91" s="45">
        <f t="shared" si="3"/>
        <v>0</v>
      </c>
      <c r="K91" s="5"/>
      <c r="L91" s="5"/>
      <c r="M91" s="5"/>
      <c r="N91" s="5"/>
      <c r="O91" s="5"/>
      <c r="P91" s="5"/>
      <c r="Q91" s="5"/>
    </row>
    <row r="92" spans="3:17" ht="16.5" x14ac:dyDescent="0.25">
      <c r="C92" s="43" t="str">
        <f t="shared" si="0"/>
        <v>D</v>
      </c>
      <c r="D92" s="19" t="str">
        <f t="shared" si="0"/>
        <v>52110000</v>
      </c>
      <c r="E92" s="44" t="str">
        <f t="shared" si="2"/>
        <v>Rem chq SOTACI</v>
      </c>
      <c r="F92" s="44"/>
      <c r="G92" s="44"/>
      <c r="H92" s="44"/>
      <c r="I92" s="44"/>
      <c r="J92" s="45">
        <f t="shared" si="3"/>
        <v>137286</v>
      </c>
      <c r="K92" s="5"/>
      <c r="L92" s="5"/>
      <c r="M92" s="5"/>
      <c r="N92" s="5"/>
      <c r="O92" s="5"/>
      <c r="P92" s="5"/>
      <c r="Q92" s="5"/>
    </row>
    <row r="93" spans="3:17" ht="16.5" x14ac:dyDescent="0.25">
      <c r="C93" s="43" t="str">
        <f t="shared" si="0"/>
        <v>C</v>
      </c>
      <c r="D93" s="19" t="str">
        <f t="shared" si="0"/>
        <v>51400000</v>
      </c>
      <c r="E93" s="44" t="str">
        <f t="shared" si="2"/>
        <v>Rem chq SOTACI</v>
      </c>
      <c r="F93" s="44"/>
      <c r="G93" s="44"/>
      <c r="H93" s="44"/>
      <c r="I93" s="44"/>
      <c r="J93" s="45">
        <f t="shared" si="3"/>
        <v>137286</v>
      </c>
      <c r="K93" s="5"/>
      <c r="L93" s="5"/>
      <c r="M93" s="5"/>
      <c r="N93" s="5"/>
      <c r="O93" s="5"/>
      <c r="P93" s="5"/>
      <c r="Q93" s="5"/>
    </row>
    <row r="94" spans="3:17" ht="16.5" x14ac:dyDescent="0.25">
      <c r="C94" s="43">
        <f t="shared" si="0"/>
        <v>0</v>
      </c>
      <c r="D94" s="19">
        <f t="shared" si="0"/>
        <v>0</v>
      </c>
      <c r="E94" s="44">
        <f t="shared" si="2"/>
        <v>0</v>
      </c>
      <c r="F94" s="44"/>
      <c r="G94" s="44"/>
      <c r="H94" s="44"/>
      <c r="I94" s="44"/>
      <c r="J94" s="45">
        <f t="shared" si="3"/>
        <v>0</v>
      </c>
      <c r="K94" s="5"/>
      <c r="L94" s="5"/>
      <c r="M94" s="5"/>
      <c r="N94" s="5"/>
      <c r="O94" s="5"/>
      <c r="P94" s="5"/>
      <c r="Q94" s="5"/>
    </row>
    <row r="95" spans="3:17" ht="16.5" x14ac:dyDescent="0.25">
      <c r="C95" s="43" t="str">
        <f t="shared" si="0"/>
        <v>D</v>
      </c>
      <c r="D95" s="19" t="str">
        <f t="shared" si="0"/>
        <v>52110000</v>
      </c>
      <c r="E95" s="44" t="str">
        <f t="shared" si="2"/>
        <v>Rem Chq NUTRI FOOD INDUSTRY</v>
      </c>
      <c r="F95" s="44"/>
      <c r="G95" s="44"/>
      <c r="H95" s="44"/>
      <c r="I95" s="44"/>
      <c r="J95" s="45">
        <f t="shared" si="3"/>
        <v>7080</v>
      </c>
      <c r="K95" s="5"/>
      <c r="L95" s="5"/>
      <c r="M95" s="5"/>
      <c r="N95" s="5"/>
      <c r="O95" s="5"/>
      <c r="P95" s="5"/>
      <c r="Q95" s="5"/>
    </row>
    <row r="96" spans="3:17" ht="16.5" x14ac:dyDescent="0.25">
      <c r="C96" s="43" t="str">
        <f t="shared" si="0"/>
        <v>C</v>
      </c>
      <c r="D96" s="19" t="str">
        <f t="shared" si="0"/>
        <v>51400000</v>
      </c>
      <c r="E96" s="44" t="str">
        <f t="shared" si="2"/>
        <v>Rem Chq NUTRI FOOD INDUSTRY</v>
      </c>
      <c r="F96" s="44"/>
      <c r="G96" s="44"/>
      <c r="H96" s="44"/>
      <c r="I96" s="44"/>
      <c r="J96" s="45">
        <f t="shared" si="3"/>
        <v>7080</v>
      </c>
      <c r="K96" s="5"/>
      <c r="L96" s="5"/>
      <c r="M96" s="5"/>
      <c r="N96" s="5"/>
      <c r="O96" s="5"/>
      <c r="P96" s="5"/>
      <c r="Q96" s="5"/>
    </row>
    <row r="97" spans="3:17" ht="16.5" x14ac:dyDescent="0.25">
      <c r="C97" s="43">
        <f t="shared" si="0"/>
        <v>0</v>
      </c>
      <c r="D97" s="19">
        <f t="shared" si="0"/>
        <v>0</v>
      </c>
      <c r="E97" s="44">
        <f t="shared" si="2"/>
        <v>0</v>
      </c>
      <c r="F97" s="44"/>
      <c r="G97" s="44"/>
      <c r="H97" s="44"/>
      <c r="I97" s="44"/>
      <c r="J97" s="45">
        <f t="shared" si="3"/>
        <v>0</v>
      </c>
      <c r="K97" s="5"/>
      <c r="L97" s="5"/>
      <c r="M97" s="5"/>
      <c r="N97" s="5"/>
      <c r="O97" s="5"/>
      <c r="P97" s="5"/>
      <c r="Q97" s="5"/>
    </row>
    <row r="98" spans="3:17" ht="16.5" x14ac:dyDescent="0.25">
      <c r="C98" s="43" t="str">
        <f t="shared" ref="C98:D109" si="4">+C29</f>
        <v>D</v>
      </c>
      <c r="D98" s="19" t="str">
        <f t="shared" si="4"/>
        <v>5210000</v>
      </c>
      <c r="E98" s="44" t="str">
        <f t="shared" si="2"/>
        <v>Rem chq SOTACI</v>
      </c>
      <c r="F98" s="44"/>
      <c r="G98" s="44"/>
      <c r="H98" s="44"/>
      <c r="I98" s="44"/>
      <c r="J98" s="45" t="str">
        <f t="shared" si="3"/>
        <v>681489</v>
      </c>
      <c r="K98" s="5"/>
      <c r="L98" s="5"/>
      <c r="M98" s="5"/>
      <c r="N98" s="5"/>
      <c r="O98" s="5"/>
      <c r="P98" s="5"/>
      <c r="Q98" s="5"/>
    </row>
    <row r="99" spans="3:17" ht="20.25" x14ac:dyDescent="0.3">
      <c r="C99" s="46" t="s">
        <v>44</v>
      </c>
      <c r="D99" s="47" t="str">
        <f t="shared" si="4"/>
        <v>5140000</v>
      </c>
      <c r="E99" s="44" t="str">
        <f t="shared" si="2"/>
        <v>Rem chq SOTACI</v>
      </c>
      <c r="F99" s="44"/>
      <c r="G99" s="44"/>
      <c r="H99" s="44"/>
      <c r="I99" s="44"/>
      <c r="J99" s="45">
        <f t="shared" si="3"/>
        <v>681489</v>
      </c>
      <c r="K99" s="5"/>
      <c r="L99" s="5"/>
      <c r="M99" s="5"/>
      <c r="N99" s="5"/>
      <c r="O99" s="5"/>
      <c r="P99" s="5"/>
      <c r="Q99" s="5"/>
    </row>
    <row r="100" spans="3:17" ht="16.5" x14ac:dyDescent="0.25">
      <c r="C100" s="43">
        <f t="shared" ref="C100:D115" si="5">+C31</f>
        <v>0</v>
      </c>
      <c r="D100" s="48">
        <f t="shared" si="4"/>
        <v>0</v>
      </c>
      <c r="E100" s="44">
        <f t="shared" si="2"/>
        <v>0</v>
      </c>
      <c r="F100" s="44"/>
      <c r="G100" s="44"/>
      <c r="H100" s="44"/>
      <c r="I100" s="44"/>
      <c r="J100" s="45">
        <f t="shared" si="3"/>
        <v>0</v>
      </c>
      <c r="K100" s="5"/>
      <c r="L100" s="5"/>
      <c r="M100" s="5"/>
      <c r="N100" s="5"/>
      <c r="O100" s="5"/>
      <c r="P100" s="5"/>
      <c r="Q100" s="5"/>
    </row>
    <row r="101" spans="3:17" ht="16.5" x14ac:dyDescent="0.25">
      <c r="C101" s="43" t="str">
        <f t="shared" si="5"/>
        <v>D</v>
      </c>
      <c r="D101" s="48" t="str">
        <f t="shared" si="4"/>
        <v>5211 0000</v>
      </c>
      <c r="E101" s="44" t="str">
        <f t="shared" si="2"/>
        <v>Rem chq NP GANDOUR</v>
      </c>
      <c r="F101" s="44"/>
      <c r="G101" s="44"/>
      <c r="H101" s="44"/>
      <c r="I101" s="44"/>
      <c r="J101" s="45">
        <f t="shared" si="3"/>
        <v>566017</v>
      </c>
      <c r="K101" s="5"/>
      <c r="L101" s="5"/>
      <c r="M101" s="5"/>
      <c r="N101" s="5"/>
      <c r="O101" s="5"/>
      <c r="P101" s="5"/>
      <c r="Q101" s="5"/>
    </row>
    <row r="102" spans="3:17" ht="16.5" x14ac:dyDescent="0.25">
      <c r="C102" s="43" t="str">
        <f t="shared" si="5"/>
        <v>C</v>
      </c>
      <c r="D102" s="19" t="str">
        <f t="shared" si="4"/>
        <v>5140 0000</v>
      </c>
      <c r="E102" s="44" t="str">
        <f t="shared" si="2"/>
        <v>Rem chq NP GANDOUR</v>
      </c>
      <c r="F102" s="44"/>
      <c r="G102" s="44"/>
      <c r="H102" s="44"/>
      <c r="I102" s="44"/>
      <c r="J102" s="45">
        <f t="shared" si="3"/>
        <v>566017</v>
      </c>
      <c r="K102" s="5"/>
      <c r="L102" s="5"/>
      <c r="M102" s="5"/>
      <c r="N102" s="5"/>
      <c r="O102" s="5"/>
      <c r="P102" s="5"/>
      <c r="Q102" s="5"/>
    </row>
    <row r="103" spans="3:17" ht="16.5" x14ac:dyDescent="0.25">
      <c r="C103" s="43">
        <f t="shared" si="5"/>
        <v>0</v>
      </c>
      <c r="D103" s="19">
        <f t="shared" si="4"/>
        <v>0</v>
      </c>
      <c r="E103" s="44">
        <f t="shared" si="2"/>
        <v>0</v>
      </c>
      <c r="F103" s="44"/>
      <c r="G103" s="44"/>
      <c r="H103" s="44"/>
      <c r="I103" s="44"/>
      <c r="J103" s="45">
        <f t="shared" si="3"/>
        <v>0</v>
      </c>
      <c r="K103" s="5"/>
      <c r="L103" s="5"/>
      <c r="M103" s="5"/>
      <c r="N103" s="5"/>
      <c r="O103" s="5"/>
      <c r="P103" s="5"/>
      <c r="Q103" s="5"/>
    </row>
    <row r="104" spans="3:17" ht="16.5" x14ac:dyDescent="0.25">
      <c r="C104" s="43" t="str">
        <f t="shared" si="5"/>
        <v>D</v>
      </c>
      <c r="D104" s="19" t="str">
        <f t="shared" si="4"/>
        <v>5211 0000</v>
      </c>
      <c r="E104" s="44" t="str">
        <f t="shared" si="2"/>
        <v>Rem chq RAZEL</v>
      </c>
      <c r="F104" s="44"/>
      <c r="G104" s="44"/>
      <c r="H104" s="44"/>
      <c r="I104" s="44"/>
      <c r="J104" s="45">
        <f t="shared" si="3"/>
        <v>133434</v>
      </c>
      <c r="K104" s="5"/>
      <c r="L104" s="5"/>
      <c r="M104" s="5"/>
      <c r="N104" s="5"/>
      <c r="O104" s="5"/>
      <c r="P104" s="5"/>
      <c r="Q104" s="5"/>
    </row>
    <row r="105" spans="3:17" ht="16.5" x14ac:dyDescent="0.25">
      <c r="C105" s="43" t="str">
        <f t="shared" si="5"/>
        <v>C</v>
      </c>
      <c r="D105" s="19" t="str">
        <f t="shared" si="4"/>
        <v>5140 0000</v>
      </c>
      <c r="E105" s="44" t="str">
        <f t="shared" si="2"/>
        <v>Rem chq RAZEL</v>
      </c>
      <c r="F105" s="44"/>
      <c r="G105" s="44"/>
      <c r="H105" s="44"/>
      <c r="I105" s="44"/>
      <c r="J105" s="45">
        <f t="shared" si="3"/>
        <v>133434</v>
      </c>
      <c r="K105" s="5"/>
      <c r="L105" s="5"/>
      <c r="M105" s="5"/>
      <c r="N105" s="5"/>
      <c r="O105" s="5"/>
      <c r="P105" s="5"/>
      <c r="Q105" s="5"/>
    </row>
    <row r="106" spans="3:17" ht="16.5" x14ac:dyDescent="0.25">
      <c r="C106" s="43">
        <f t="shared" si="5"/>
        <v>0</v>
      </c>
      <c r="D106" s="19">
        <f t="shared" si="4"/>
        <v>0</v>
      </c>
      <c r="E106" s="44">
        <f t="shared" si="2"/>
        <v>0</v>
      </c>
      <c r="F106" s="44"/>
      <c r="G106" s="44"/>
      <c r="H106" s="44"/>
      <c r="I106" s="44"/>
      <c r="J106" s="45">
        <f t="shared" si="3"/>
        <v>0</v>
      </c>
      <c r="K106" s="5"/>
      <c r="L106" s="5"/>
      <c r="M106" s="5"/>
      <c r="N106" s="5"/>
      <c r="O106" s="5"/>
      <c r="P106" s="5"/>
      <c r="Q106" s="5"/>
    </row>
    <row r="107" spans="3:17" ht="16.5" x14ac:dyDescent="0.25">
      <c r="C107" s="43" t="str">
        <f t="shared" si="5"/>
        <v>D</v>
      </c>
      <c r="D107" s="19" t="str">
        <f t="shared" si="4"/>
        <v>5211 0000</v>
      </c>
      <c r="E107" s="44" t="str">
        <f t="shared" si="2"/>
        <v>Rem chq SICMA</v>
      </c>
      <c r="F107" s="44"/>
      <c r="G107" s="44"/>
      <c r="H107" s="44"/>
      <c r="I107" s="44"/>
      <c r="J107" s="45">
        <f t="shared" si="3"/>
        <v>120573</v>
      </c>
      <c r="K107" s="5"/>
      <c r="L107" s="5"/>
      <c r="M107" s="5"/>
      <c r="N107" s="5"/>
      <c r="O107" s="5"/>
      <c r="P107" s="5"/>
      <c r="Q107" s="5"/>
    </row>
    <row r="108" spans="3:17" ht="16.5" x14ac:dyDescent="0.25">
      <c r="C108" s="43" t="str">
        <f t="shared" si="5"/>
        <v>C</v>
      </c>
      <c r="D108" s="19" t="str">
        <f t="shared" si="4"/>
        <v>5140 0000</v>
      </c>
      <c r="E108" s="44" t="str">
        <f t="shared" si="2"/>
        <v>Rem chq SICMA</v>
      </c>
      <c r="F108" s="44"/>
      <c r="G108" s="44"/>
      <c r="H108" s="44"/>
      <c r="I108" s="44"/>
      <c r="J108" s="45">
        <f t="shared" si="3"/>
        <v>120573</v>
      </c>
      <c r="K108" s="5"/>
      <c r="L108" s="5"/>
      <c r="M108" s="5"/>
      <c r="N108" s="5"/>
      <c r="O108" s="5"/>
      <c r="P108" s="5"/>
      <c r="Q108" s="5"/>
    </row>
    <row r="109" spans="3:17" ht="16.5" x14ac:dyDescent="0.25">
      <c r="C109" s="43">
        <f t="shared" si="5"/>
        <v>0</v>
      </c>
      <c r="D109" s="19">
        <f t="shared" si="4"/>
        <v>0</v>
      </c>
      <c r="E109" s="44">
        <f t="shared" si="2"/>
        <v>0</v>
      </c>
      <c r="F109" s="44"/>
      <c r="G109" s="44"/>
      <c r="H109" s="44"/>
      <c r="I109" s="44"/>
      <c r="J109" s="45">
        <f t="shared" si="3"/>
        <v>0</v>
      </c>
      <c r="K109" s="5"/>
      <c r="L109" s="5"/>
      <c r="M109" s="5"/>
      <c r="N109" s="5"/>
      <c r="O109" s="5"/>
      <c r="P109" s="5"/>
      <c r="Q109" s="5"/>
    </row>
    <row r="110" spans="3:17" ht="16.5" x14ac:dyDescent="0.25">
      <c r="C110" s="43" t="str">
        <f t="shared" si="5"/>
        <v>D</v>
      </c>
      <c r="D110" s="19" t="str">
        <f>D41</f>
        <v>5211 0000</v>
      </c>
      <c r="E110" s="44" t="str">
        <f t="shared" si="2"/>
        <v>Rem chq SICMA</v>
      </c>
      <c r="F110" s="44"/>
      <c r="G110" s="44"/>
      <c r="H110" s="44"/>
      <c r="I110" s="44"/>
      <c r="J110" s="45">
        <f t="shared" si="3"/>
        <v>144000</v>
      </c>
      <c r="K110" s="5"/>
      <c r="L110" s="5"/>
      <c r="M110" s="5"/>
      <c r="N110" s="5"/>
      <c r="O110" s="5"/>
      <c r="P110" s="5"/>
      <c r="Q110" s="5"/>
    </row>
    <row r="111" spans="3:17" ht="16.5" x14ac:dyDescent="0.25">
      <c r="C111" s="43" t="str">
        <f t="shared" si="5"/>
        <v>C</v>
      </c>
      <c r="D111" s="19" t="str">
        <f>D42</f>
        <v>5140 0000</v>
      </c>
      <c r="E111" s="44" t="str">
        <f t="shared" si="2"/>
        <v>Rem chq SICMA</v>
      </c>
      <c r="F111" s="44"/>
      <c r="G111" s="44"/>
      <c r="H111" s="44"/>
      <c r="I111" s="44"/>
      <c r="J111" s="45">
        <f t="shared" si="3"/>
        <v>144000</v>
      </c>
      <c r="K111" s="5"/>
      <c r="L111" s="5"/>
      <c r="M111" s="5"/>
      <c r="N111" s="5"/>
      <c r="O111" s="5"/>
      <c r="P111" s="5"/>
      <c r="Q111" s="5"/>
    </row>
    <row r="112" spans="3:17" ht="16.5" x14ac:dyDescent="0.25">
      <c r="C112" s="43">
        <f t="shared" si="5"/>
        <v>0</v>
      </c>
      <c r="D112" s="19">
        <f t="shared" si="5"/>
        <v>0</v>
      </c>
      <c r="E112" s="44">
        <f t="shared" si="2"/>
        <v>0</v>
      </c>
      <c r="F112" s="44"/>
      <c r="G112" s="44"/>
      <c r="H112" s="44"/>
      <c r="I112" s="44"/>
      <c r="J112" s="45">
        <f t="shared" si="3"/>
        <v>0</v>
      </c>
      <c r="K112" s="5"/>
      <c r="L112" s="5"/>
      <c r="M112" s="5"/>
      <c r="N112" s="5"/>
      <c r="O112" s="5"/>
      <c r="P112" s="5"/>
      <c r="Q112" s="5"/>
    </row>
    <row r="113" spans="3:17" ht="16.5" x14ac:dyDescent="0.25">
      <c r="C113" s="43" t="str">
        <f t="shared" si="5"/>
        <v>D</v>
      </c>
      <c r="D113" s="19" t="str">
        <f t="shared" si="5"/>
        <v>5211 0000</v>
      </c>
      <c r="E113" s="44" t="str">
        <f t="shared" si="2"/>
        <v>Rem chq BOUUYGUES E</v>
      </c>
      <c r="F113" s="44"/>
      <c r="G113" s="44"/>
      <c r="H113" s="44"/>
      <c r="I113" s="44"/>
      <c r="J113" s="45">
        <f t="shared" si="3"/>
        <v>16840</v>
      </c>
      <c r="K113" s="5"/>
      <c r="L113" s="5"/>
      <c r="M113" s="5"/>
      <c r="N113" s="5"/>
      <c r="O113" s="5"/>
      <c r="P113" s="5"/>
      <c r="Q113" s="5"/>
    </row>
    <row r="114" spans="3:17" ht="16.5" x14ac:dyDescent="0.25">
      <c r="C114" s="43" t="str">
        <f t="shared" si="5"/>
        <v>C</v>
      </c>
      <c r="D114" s="19" t="str">
        <f t="shared" si="5"/>
        <v>5140 0000</v>
      </c>
      <c r="E114" s="44" t="str">
        <f t="shared" si="2"/>
        <v>Rem chq BOUUYGUES E</v>
      </c>
      <c r="F114" s="44"/>
      <c r="G114" s="44"/>
      <c r="H114" s="44"/>
      <c r="I114" s="44"/>
      <c r="J114" s="45">
        <f t="shared" si="3"/>
        <v>16840</v>
      </c>
      <c r="K114" s="5"/>
      <c r="L114" s="5"/>
      <c r="M114" s="5"/>
      <c r="N114" s="5"/>
      <c r="O114" s="5"/>
      <c r="P114" s="5"/>
      <c r="Q114" s="5"/>
    </row>
    <row r="115" spans="3:17" ht="16.5" x14ac:dyDescent="0.25">
      <c r="C115" s="43">
        <f t="shared" si="5"/>
        <v>0</v>
      </c>
      <c r="D115" s="19">
        <f t="shared" si="5"/>
        <v>0</v>
      </c>
      <c r="E115" s="44">
        <f t="shared" si="2"/>
        <v>0</v>
      </c>
      <c r="F115" s="44"/>
      <c r="G115" s="44"/>
      <c r="H115" s="44"/>
      <c r="I115" s="44"/>
      <c r="J115" s="45">
        <f t="shared" si="3"/>
        <v>0</v>
      </c>
      <c r="K115" s="5"/>
      <c r="L115" s="5"/>
      <c r="M115" s="5"/>
      <c r="N115" s="5"/>
      <c r="O115" s="5"/>
      <c r="P115" s="5"/>
      <c r="Q115" s="5"/>
    </row>
    <row r="116" spans="3:17" ht="16.5" x14ac:dyDescent="0.25">
      <c r="C116" s="43" t="str">
        <f t="shared" ref="C116:D127" si="6">+C47</f>
        <v>D</v>
      </c>
      <c r="D116" s="19" t="str">
        <f t="shared" si="6"/>
        <v>5211 0000</v>
      </c>
      <c r="E116" s="44" t="str">
        <f t="shared" si="2"/>
        <v>Rem chq ECO-EBURNIE</v>
      </c>
      <c r="F116" s="44"/>
      <c r="G116" s="44"/>
      <c r="H116" s="44"/>
      <c r="I116" s="44"/>
      <c r="J116" s="45">
        <f t="shared" si="3"/>
        <v>181294</v>
      </c>
      <c r="K116" s="5"/>
      <c r="L116" s="5"/>
      <c r="M116" s="5"/>
      <c r="N116" s="5"/>
      <c r="O116" s="5"/>
      <c r="P116" s="5"/>
      <c r="Q116" s="5"/>
    </row>
    <row r="117" spans="3:17" ht="16.5" x14ac:dyDescent="0.25">
      <c r="C117" s="43" t="str">
        <f t="shared" si="6"/>
        <v>C</v>
      </c>
      <c r="D117" s="19" t="str">
        <f t="shared" si="6"/>
        <v>5140 0000</v>
      </c>
      <c r="E117" s="44" t="str">
        <f t="shared" si="2"/>
        <v>Rem chq ECO-EBURNIE</v>
      </c>
      <c r="F117" s="44"/>
      <c r="G117" s="44"/>
      <c r="H117" s="44"/>
      <c r="I117" s="44"/>
      <c r="J117" s="45">
        <f t="shared" si="3"/>
        <v>181294</v>
      </c>
      <c r="K117" s="5"/>
      <c r="L117" s="5"/>
      <c r="M117" s="5"/>
      <c r="N117" s="5"/>
      <c r="O117" s="5"/>
      <c r="P117" s="5"/>
      <c r="Q117" s="5"/>
    </row>
    <row r="118" spans="3:17" ht="16.5" x14ac:dyDescent="0.25">
      <c r="C118" s="43">
        <f t="shared" si="6"/>
        <v>0</v>
      </c>
      <c r="D118" s="19">
        <f t="shared" si="6"/>
        <v>0</v>
      </c>
      <c r="E118" s="44">
        <f t="shared" si="2"/>
        <v>0</v>
      </c>
      <c r="F118" s="44"/>
      <c r="G118" s="44"/>
      <c r="H118" s="44"/>
      <c r="I118" s="44"/>
      <c r="J118" s="45">
        <f t="shared" si="3"/>
        <v>0</v>
      </c>
      <c r="K118" s="5"/>
      <c r="L118" s="5"/>
      <c r="M118" s="5"/>
      <c r="N118" s="5"/>
      <c r="O118" s="5"/>
      <c r="P118" s="5"/>
      <c r="Q118" s="5"/>
    </row>
    <row r="119" spans="3:17" ht="16.5" x14ac:dyDescent="0.25">
      <c r="C119" s="43" t="str">
        <f t="shared" si="6"/>
        <v>D</v>
      </c>
      <c r="D119" s="19" t="str">
        <f t="shared" si="6"/>
        <v>5211 0000</v>
      </c>
      <c r="E119" s="44" t="str">
        <f t="shared" si="2"/>
        <v>Rem chq CEMOI CI</v>
      </c>
      <c r="F119" s="44"/>
      <c r="G119" s="44"/>
      <c r="H119" s="44"/>
      <c r="I119" s="44"/>
      <c r="J119" s="45">
        <f t="shared" si="3"/>
        <v>1033238</v>
      </c>
      <c r="K119" s="5"/>
      <c r="L119" s="5"/>
      <c r="M119" s="5"/>
      <c r="N119" s="5"/>
      <c r="O119" s="5"/>
      <c r="P119" s="5"/>
      <c r="Q119" s="5"/>
    </row>
    <row r="120" spans="3:17" ht="16.5" x14ac:dyDescent="0.25">
      <c r="C120" s="43" t="str">
        <f t="shared" si="6"/>
        <v>C</v>
      </c>
      <c r="D120" s="19" t="str">
        <f t="shared" si="6"/>
        <v>5140 0000</v>
      </c>
      <c r="E120" s="44" t="str">
        <f t="shared" si="2"/>
        <v>Rem chq CEMOI CI</v>
      </c>
      <c r="F120" s="44"/>
      <c r="G120" s="44"/>
      <c r="H120" s="44"/>
      <c r="I120" s="44"/>
      <c r="J120" s="45">
        <f t="shared" si="3"/>
        <v>1033238</v>
      </c>
      <c r="K120" s="5"/>
      <c r="L120" s="5"/>
      <c r="M120" s="5"/>
      <c r="N120" s="5"/>
      <c r="O120" s="5"/>
      <c r="P120" s="5"/>
      <c r="Q120" s="5"/>
    </row>
    <row r="121" spans="3:17" ht="16.5" x14ac:dyDescent="0.25">
      <c r="C121" s="43">
        <f t="shared" si="6"/>
        <v>0</v>
      </c>
      <c r="D121" s="19">
        <f t="shared" si="6"/>
        <v>0</v>
      </c>
      <c r="E121" s="44">
        <f t="shared" si="2"/>
        <v>0</v>
      </c>
      <c r="F121" s="44"/>
      <c r="G121" s="44"/>
      <c r="H121" s="44"/>
      <c r="I121" s="44"/>
      <c r="J121" s="45">
        <f t="shared" si="3"/>
        <v>0</v>
      </c>
      <c r="K121" s="5"/>
      <c r="L121" s="5"/>
      <c r="M121" s="5"/>
      <c r="N121" s="5"/>
      <c r="O121" s="5"/>
      <c r="P121" s="5"/>
      <c r="Q121" s="5"/>
    </row>
    <row r="122" spans="3:17" ht="16.5" x14ac:dyDescent="0.25">
      <c r="C122" s="43" t="str">
        <f t="shared" si="6"/>
        <v>D</v>
      </c>
      <c r="D122" s="19" t="str">
        <f t="shared" si="6"/>
        <v>4711 0000</v>
      </c>
      <c r="E122" s="44" t="str">
        <f t="shared" si="2"/>
        <v>Chq CIE Oct - Dec 2023</v>
      </c>
      <c r="F122" s="44"/>
      <c r="G122" s="44"/>
      <c r="H122" s="44"/>
      <c r="I122" s="44"/>
      <c r="J122" s="45">
        <f t="shared" si="3"/>
        <v>312535</v>
      </c>
      <c r="K122" s="5"/>
      <c r="L122" s="5"/>
      <c r="M122" s="5"/>
      <c r="N122" s="5"/>
      <c r="O122" s="5"/>
      <c r="P122" s="5"/>
      <c r="Q122" s="5"/>
    </row>
    <row r="123" spans="3:17" ht="16.5" x14ac:dyDescent="0.25">
      <c r="C123" s="43" t="str">
        <f t="shared" si="6"/>
        <v>C</v>
      </c>
      <c r="D123" s="19" t="str">
        <f t="shared" si="6"/>
        <v>52110000</v>
      </c>
      <c r="E123" s="44" t="str">
        <f t="shared" si="2"/>
        <v>Chq CIE Oct - Dec 2023</v>
      </c>
      <c r="F123" s="44"/>
      <c r="G123" s="44"/>
      <c r="H123" s="44"/>
      <c r="I123" s="44"/>
      <c r="J123" s="45">
        <f t="shared" si="3"/>
        <v>321535</v>
      </c>
      <c r="K123" s="5"/>
      <c r="L123" s="5"/>
      <c r="M123" s="5"/>
      <c r="N123" s="5"/>
      <c r="O123" s="5"/>
      <c r="P123" s="5"/>
      <c r="Q123" s="5"/>
    </row>
    <row r="124" spans="3:17" ht="16.5" x14ac:dyDescent="0.25">
      <c r="C124" s="43">
        <f t="shared" si="6"/>
        <v>0</v>
      </c>
      <c r="D124" s="19">
        <f t="shared" si="6"/>
        <v>0</v>
      </c>
      <c r="E124" s="44">
        <f t="shared" si="2"/>
        <v>0</v>
      </c>
      <c r="F124" s="44"/>
      <c r="G124" s="44"/>
      <c r="H124" s="44"/>
      <c r="I124" s="44"/>
      <c r="J124" s="45">
        <f t="shared" si="3"/>
        <v>0</v>
      </c>
      <c r="K124" s="5"/>
      <c r="L124" s="5"/>
      <c r="M124" s="5"/>
      <c r="N124" s="5"/>
      <c r="O124" s="5"/>
      <c r="P124" s="5"/>
      <c r="Q124" s="5"/>
    </row>
    <row r="125" spans="3:17" ht="16.5" x14ac:dyDescent="0.25">
      <c r="C125" s="43" t="str">
        <f t="shared" si="6"/>
        <v>D</v>
      </c>
      <c r="D125" s="19" t="str">
        <f t="shared" si="6"/>
        <v>47110000</v>
      </c>
      <c r="E125" s="44" t="str">
        <f t="shared" si="2"/>
        <v>Chq NERE Loyer Jan 2024</v>
      </c>
      <c r="F125" s="44"/>
      <c r="G125" s="44"/>
      <c r="H125" s="44"/>
      <c r="I125" s="44"/>
      <c r="J125" s="45">
        <f t="shared" si="3"/>
        <v>935000</v>
      </c>
      <c r="K125" s="5"/>
      <c r="L125" s="5"/>
      <c r="M125" s="5"/>
      <c r="N125" s="5"/>
      <c r="O125" s="5"/>
      <c r="P125" s="5"/>
      <c r="Q125" s="5"/>
    </row>
    <row r="126" spans="3:17" ht="16.5" x14ac:dyDescent="0.25">
      <c r="C126" s="43" t="str">
        <f t="shared" si="6"/>
        <v>C</v>
      </c>
      <c r="D126" s="19" t="str">
        <f t="shared" si="6"/>
        <v>5210000</v>
      </c>
      <c r="E126" s="44" t="str">
        <f t="shared" si="2"/>
        <v>Chq NERE Loyer Jan 2024</v>
      </c>
      <c r="F126" s="44"/>
      <c r="G126" s="44"/>
      <c r="H126" s="44"/>
      <c r="I126" s="44"/>
      <c r="J126" s="45">
        <f t="shared" si="3"/>
        <v>935000</v>
      </c>
      <c r="K126" s="5"/>
      <c r="L126" s="5"/>
      <c r="M126" s="5"/>
      <c r="N126" s="5"/>
      <c r="O126" s="5"/>
      <c r="P126" s="5"/>
      <c r="Q126" s="5"/>
    </row>
    <row r="127" spans="3:17" ht="16.5" x14ac:dyDescent="0.25">
      <c r="C127" s="43">
        <f t="shared" si="6"/>
        <v>0</v>
      </c>
      <c r="D127" s="19">
        <f t="shared" si="6"/>
        <v>0</v>
      </c>
      <c r="E127" s="44">
        <f t="shared" si="2"/>
        <v>0</v>
      </c>
      <c r="F127" s="44"/>
      <c r="G127" s="44"/>
      <c r="H127" s="44"/>
      <c r="I127" s="44"/>
      <c r="J127" s="45">
        <f t="shared" si="3"/>
        <v>0</v>
      </c>
      <c r="K127" s="5"/>
      <c r="L127" s="5"/>
      <c r="M127" s="5"/>
      <c r="N127" s="5"/>
      <c r="O127" s="5"/>
      <c r="P127" s="5"/>
      <c r="Q127" s="5"/>
    </row>
    <row r="128" spans="3:17" ht="16.5" x14ac:dyDescent="0.25">
      <c r="C128" s="43" t="str">
        <f t="shared" ref="C128:E128" si="7">+C60</f>
        <v>C</v>
      </c>
      <c r="D128" s="19" t="str">
        <f t="shared" si="7"/>
        <v>4111 0534</v>
      </c>
      <c r="E128" s="44" t="str">
        <f t="shared" si="7"/>
        <v>Vir SOCIETE DES MINES D ITY</v>
      </c>
      <c r="F128" s="44"/>
      <c r="G128" s="44"/>
      <c r="H128" s="44"/>
      <c r="I128" s="44"/>
      <c r="J128" s="45">
        <f t="shared" ref="J128" si="8">+J60</f>
        <v>1091825</v>
      </c>
      <c r="K128" s="5"/>
      <c r="L128" s="5"/>
      <c r="M128" s="5"/>
      <c r="N128" s="5"/>
      <c r="O128" s="5"/>
      <c r="P128" s="5"/>
      <c r="Q128" s="5"/>
    </row>
    <row r="129" spans="4:17" ht="16.5" x14ac:dyDescent="0.25">
      <c r="D129" s="49"/>
      <c r="E129" s="49"/>
      <c r="F129" s="49"/>
      <c r="G129" s="49"/>
      <c r="H129" s="49"/>
      <c r="I129" s="49"/>
      <c r="J129" s="50">
        <f>SUM(J103:J128)</f>
        <v>6854653</v>
      </c>
      <c r="K129" s="5"/>
      <c r="L129" s="5"/>
      <c r="M129" s="5"/>
      <c r="N129" s="5"/>
      <c r="O129" s="5"/>
      <c r="P129" s="5"/>
      <c r="Q129" s="5"/>
    </row>
    <row r="130" spans="4:17" ht="18.75" x14ac:dyDescent="0.3">
      <c r="D130" s="4"/>
      <c r="E130" s="4"/>
      <c r="F130" s="4"/>
      <c r="G130" s="4"/>
      <c r="H130" s="4"/>
      <c r="I130" s="4"/>
      <c r="J130" s="9"/>
      <c r="K130" s="5"/>
      <c r="L130" s="5"/>
      <c r="M130" s="5"/>
      <c r="N130" s="5"/>
      <c r="O130" s="5"/>
      <c r="P130" s="5"/>
      <c r="Q130" s="5"/>
    </row>
    <row r="131" spans="4:17" ht="18.75" x14ac:dyDescent="0.3">
      <c r="D131" s="4"/>
      <c r="E131" s="4"/>
      <c r="F131" s="4"/>
      <c r="G131" s="4"/>
      <c r="H131" s="4"/>
      <c r="I131" s="4"/>
      <c r="J131" s="9"/>
      <c r="K131" s="5"/>
      <c r="L131" s="5"/>
      <c r="M131" s="5"/>
      <c r="N131" s="5"/>
      <c r="O131" s="5"/>
      <c r="P131" s="5"/>
      <c r="Q131" s="5"/>
    </row>
    <row r="132" spans="4:17" ht="18.75" x14ac:dyDescent="0.3">
      <c r="D132" s="4"/>
      <c r="E132" s="4"/>
      <c r="F132" s="4"/>
      <c r="G132" s="4"/>
      <c r="H132" s="4"/>
      <c r="I132" s="4"/>
      <c r="J132" s="9"/>
      <c r="K132" s="5"/>
      <c r="L132" s="5"/>
      <c r="M132" s="5"/>
      <c r="N132" s="5"/>
      <c r="O132" s="5"/>
      <c r="P132" s="5"/>
      <c r="Q132" s="5"/>
    </row>
    <row r="133" spans="4:17" ht="18.75" x14ac:dyDescent="0.3">
      <c r="D133" s="4"/>
      <c r="E133" s="4"/>
      <c r="F133" s="4"/>
      <c r="G133" s="4"/>
      <c r="H133" s="4"/>
      <c r="I133" s="4"/>
      <c r="J133" s="9"/>
      <c r="N133" t="s">
        <v>45</v>
      </c>
      <c r="Q133" t="s">
        <v>46</v>
      </c>
    </row>
    <row r="134" spans="4:17" ht="18.75" x14ac:dyDescent="0.3">
      <c r="D134" s="4"/>
      <c r="E134" s="4"/>
      <c r="F134" s="4"/>
      <c r="G134" s="4"/>
      <c r="H134" s="4"/>
      <c r="I134" s="4"/>
      <c r="J134" s="9"/>
      <c r="N134" t="s">
        <v>47</v>
      </c>
      <c r="O134" t="s">
        <v>48</v>
      </c>
      <c r="P134" t="s">
        <v>47</v>
      </c>
      <c r="Q134" t="s">
        <v>49</v>
      </c>
    </row>
    <row r="135" spans="4:17" ht="18.75" x14ac:dyDescent="0.3">
      <c r="D135" s="4"/>
      <c r="E135" s="4"/>
      <c r="F135" s="4"/>
      <c r="G135" s="4"/>
      <c r="H135" s="4"/>
      <c r="I135" s="4"/>
      <c r="J135" s="9"/>
      <c r="N135" t="s">
        <v>50</v>
      </c>
      <c r="O135" t="s">
        <v>51</v>
      </c>
      <c r="P135" t="s">
        <v>52</v>
      </c>
      <c r="Q135" t="s">
        <v>49</v>
      </c>
    </row>
    <row r="136" spans="4:17" ht="18.75" x14ac:dyDescent="0.3">
      <c r="D136" s="4"/>
      <c r="E136" s="4"/>
      <c r="F136" s="4"/>
      <c r="G136" s="4"/>
      <c r="H136" s="4"/>
      <c r="I136" s="4"/>
      <c r="J136" s="9"/>
      <c r="N136" t="s">
        <v>53</v>
      </c>
      <c r="O136" t="s">
        <v>54</v>
      </c>
      <c r="P136" t="s">
        <v>55</v>
      </c>
      <c r="Q136" t="s">
        <v>56</v>
      </c>
    </row>
    <row r="137" spans="4:17" ht="18.75" x14ac:dyDescent="0.3">
      <c r="D137" s="4"/>
      <c r="E137" s="4"/>
      <c r="F137" s="4"/>
      <c r="G137" s="4"/>
      <c r="H137" s="4"/>
      <c r="I137" s="4"/>
      <c r="J137" s="9"/>
      <c r="N137" t="s">
        <v>57</v>
      </c>
      <c r="O137" t="s">
        <v>58</v>
      </c>
      <c r="P137" t="s">
        <v>59</v>
      </c>
      <c r="Q137" t="s">
        <v>56</v>
      </c>
    </row>
    <row r="138" spans="4:17" ht="18.75" x14ac:dyDescent="0.3">
      <c r="D138" s="4"/>
      <c r="E138" s="4"/>
      <c r="F138" s="4"/>
      <c r="G138" s="4"/>
      <c r="H138" s="4"/>
      <c r="I138" s="4"/>
      <c r="J138" s="9"/>
      <c r="N138" t="s">
        <v>60</v>
      </c>
      <c r="O138" t="s">
        <v>61</v>
      </c>
      <c r="P138" t="s">
        <v>62</v>
      </c>
      <c r="Q138" t="s">
        <v>56</v>
      </c>
    </row>
    <row r="139" spans="4:17" ht="18.75" x14ac:dyDescent="0.3">
      <c r="D139" s="4"/>
      <c r="E139" s="4"/>
      <c r="F139" s="4"/>
      <c r="G139" s="4"/>
      <c r="H139" s="4"/>
      <c r="I139" s="4"/>
      <c r="J139" s="9"/>
      <c r="N139" t="s">
        <v>63</v>
      </c>
      <c r="O139" t="s">
        <v>64</v>
      </c>
      <c r="P139" t="s">
        <v>65</v>
      </c>
      <c r="Q139" t="s">
        <v>56</v>
      </c>
    </row>
    <row r="140" spans="4:17" ht="18.75" x14ac:dyDescent="0.3">
      <c r="D140" s="4"/>
      <c r="E140" s="4"/>
      <c r="F140" s="4"/>
      <c r="G140" s="4"/>
      <c r="H140" s="4"/>
      <c r="I140" s="4"/>
      <c r="J140" s="9"/>
      <c r="N140" t="s">
        <v>66</v>
      </c>
      <c r="O140" t="s">
        <v>67</v>
      </c>
      <c r="P140" t="s">
        <v>68</v>
      </c>
      <c r="Q140" t="s">
        <v>56</v>
      </c>
    </row>
    <row r="141" spans="4:17" ht="18.75" x14ac:dyDescent="0.3">
      <c r="D141" s="4"/>
      <c r="E141" s="4"/>
      <c r="F141" s="4"/>
      <c r="G141" s="4"/>
      <c r="H141" s="4"/>
      <c r="I141" s="4"/>
      <c r="J141" s="9"/>
      <c r="N141" t="s">
        <v>69</v>
      </c>
      <c r="O141" t="s">
        <v>70</v>
      </c>
      <c r="P141" t="s">
        <v>69</v>
      </c>
      <c r="Q141" t="s">
        <v>49</v>
      </c>
    </row>
    <row r="142" spans="4:17" ht="18.75" x14ac:dyDescent="0.3">
      <c r="D142" s="4"/>
      <c r="E142" s="4"/>
      <c r="F142" s="4"/>
      <c r="G142" s="4"/>
      <c r="H142" s="4"/>
      <c r="I142" s="4"/>
      <c r="J142" s="9"/>
      <c r="N142" t="s">
        <v>71</v>
      </c>
      <c r="O142" t="s">
        <v>72</v>
      </c>
      <c r="P142" t="s">
        <v>73</v>
      </c>
      <c r="Q142" t="s">
        <v>49</v>
      </c>
    </row>
    <row r="143" spans="4:17" ht="18.75" x14ac:dyDescent="0.3">
      <c r="D143" s="4"/>
      <c r="E143" s="4"/>
      <c r="F143" s="4"/>
      <c r="G143" s="4"/>
      <c r="H143" s="4"/>
      <c r="I143" s="4"/>
      <c r="J143" s="9"/>
      <c r="N143" t="s">
        <v>74</v>
      </c>
      <c r="O143" t="s">
        <v>75</v>
      </c>
      <c r="P143" t="s">
        <v>76</v>
      </c>
      <c r="Q143" t="s">
        <v>56</v>
      </c>
    </row>
    <row r="144" spans="4:17" ht="18.75" x14ac:dyDescent="0.3">
      <c r="D144" s="4"/>
      <c r="E144" s="4"/>
      <c r="F144" s="4"/>
      <c r="G144" s="4"/>
      <c r="H144" s="4"/>
      <c r="I144" s="4"/>
      <c r="J144" s="9"/>
      <c r="N144" t="s">
        <v>77</v>
      </c>
      <c r="O144" t="s">
        <v>78</v>
      </c>
      <c r="P144" t="s">
        <v>77</v>
      </c>
      <c r="Q144" t="s">
        <v>49</v>
      </c>
    </row>
    <row r="145" spans="4:17" ht="18.75" x14ac:dyDescent="0.3">
      <c r="D145" s="4"/>
      <c r="E145" s="4"/>
      <c r="F145" s="4"/>
      <c r="G145" s="4"/>
      <c r="H145" s="4"/>
      <c r="I145" s="4"/>
      <c r="J145" s="9"/>
      <c r="N145" t="s">
        <v>79</v>
      </c>
      <c r="O145" t="s">
        <v>80</v>
      </c>
      <c r="P145" t="s">
        <v>81</v>
      </c>
      <c r="Q145" t="s">
        <v>49</v>
      </c>
    </row>
    <row r="146" spans="4:17" ht="18.75" x14ac:dyDescent="0.3">
      <c r="D146" s="4"/>
      <c r="E146" s="4"/>
      <c r="F146" s="4"/>
      <c r="G146" s="4"/>
      <c r="H146" s="4"/>
      <c r="I146" s="4"/>
      <c r="J146" s="9"/>
      <c r="N146" t="s">
        <v>82</v>
      </c>
      <c r="O146" t="s">
        <v>83</v>
      </c>
      <c r="P146" t="s">
        <v>82</v>
      </c>
      <c r="Q146" t="s">
        <v>56</v>
      </c>
    </row>
    <row r="147" spans="4:17" ht="18.75" x14ac:dyDescent="0.3">
      <c r="D147" s="4"/>
      <c r="E147" s="4"/>
      <c r="F147" s="4"/>
      <c r="G147" s="4"/>
      <c r="H147" s="4"/>
      <c r="I147" s="4"/>
      <c r="J147" s="9"/>
      <c r="N147" t="s">
        <v>84</v>
      </c>
      <c r="O147" t="s">
        <v>85</v>
      </c>
      <c r="P147" t="s">
        <v>86</v>
      </c>
      <c r="Q147" t="s">
        <v>56</v>
      </c>
    </row>
    <row r="148" spans="4:17" ht="18.75" x14ac:dyDescent="0.3">
      <c r="D148" s="4"/>
      <c r="E148" s="4"/>
      <c r="F148" s="4"/>
      <c r="G148" s="4"/>
      <c r="H148" s="4"/>
      <c r="I148" s="4"/>
      <c r="J148" s="9"/>
      <c r="N148" t="s">
        <v>87</v>
      </c>
      <c r="O148" t="s">
        <v>88</v>
      </c>
      <c r="P148" t="s">
        <v>89</v>
      </c>
      <c r="Q148" t="s">
        <v>56</v>
      </c>
    </row>
    <row r="149" spans="4:17" ht="18.75" x14ac:dyDescent="0.3">
      <c r="D149" s="4"/>
      <c r="E149" s="4"/>
      <c r="F149" s="4"/>
      <c r="G149" s="4"/>
      <c r="H149" s="4"/>
      <c r="I149" s="4"/>
      <c r="J149" s="9"/>
      <c r="N149" t="s">
        <v>90</v>
      </c>
      <c r="O149" t="s">
        <v>91</v>
      </c>
      <c r="P149" t="s">
        <v>92</v>
      </c>
      <c r="Q149" t="s">
        <v>56</v>
      </c>
    </row>
    <row r="150" spans="4:17" ht="18.75" x14ac:dyDescent="0.3">
      <c r="D150" s="4"/>
      <c r="E150" s="4"/>
      <c r="F150" s="4"/>
      <c r="G150" s="4"/>
      <c r="H150" s="4"/>
      <c r="I150" s="4"/>
      <c r="J150" s="9"/>
      <c r="N150" t="s">
        <v>93</v>
      </c>
      <c r="O150" t="s">
        <v>94</v>
      </c>
      <c r="P150" t="s">
        <v>93</v>
      </c>
      <c r="Q150" t="s">
        <v>56</v>
      </c>
    </row>
    <row r="151" spans="4:17" ht="18.75" x14ac:dyDescent="0.3">
      <c r="D151" s="4"/>
      <c r="E151" s="4"/>
      <c r="F151" s="4"/>
      <c r="G151" s="4"/>
      <c r="H151" s="4"/>
      <c r="I151" s="4"/>
      <c r="J151" s="9"/>
      <c r="N151" t="s">
        <v>95</v>
      </c>
      <c r="O151" t="s">
        <v>96</v>
      </c>
      <c r="P151" t="s">
        <v>97</v>
      </c>
      <c r="Q151" t="s">
        <v>56</v>
      </c>
    </row>
    <row r="152" spans="4:17" ht="18.75" x14ac:dyDescent="0.3">
      <c r="D152" s="4"/>
      <c r="E152" s="4"/>
      <c r="F152" s="4"/>
      <c r="G152" s="4"/>
      <c r="H152" s="4"/>
      <c r="I152" s="4"/>
      <c r="J152" s="9"/>
      <c r="N152" t="s">
        <v>98</v>
      </c>
      <c r="O152" t="s">
        <v>99</v>
      </c>
      <c r="P152" t="s">
        <v>100</v>
      </c>
      <c r="Q152" t="s">
        <v>56</v>
      </c>
    </row>
    <row r="153" spans="4:17" ht="18.75" x14ac:dyDescent="0.3">
      <c r="D153" s="4"/>
      <c r="E153" s="4"/>
      <c r="F153" s="4"/>
      <c r="G153" s="4"/>
      <c r="H153" s="4"/>
      <c r="I153" s="4"/>
      <c r="J153" s="9"/>
      <c r="N153" t="s">
        <v>101</v>
      </c>
      <c r="O153" t="s">
        <v>102</v>
      </c>
      <c r="P153" t="s">
        <v>101</v>
      </c>
      <c r="Q153" t="s">
        <v>56</v>
      </c>
    </row>
    <row r="154" spans="4:17" ht="18.75" x14ac:dyDescent="0.3">
      <c r="D154" s="4"/>
      <c r="E154" s="4"/>
      <c r="F154" s="4"/>
      <c r="G154" s="4"/>
      <c r="H154" s="4"/>
      <c r="I154" s="4"/>
      <c r="J154" s="9"/>
      <c r="N154" t="s">
        <v>103</v>
      </c>
      <c r="O154" t="s">
        <v>104</v>
      </c>
      <c r="P154" t="s">
        <v>105</v>
      </c>
    </row>
    <row r="155" spans="4:17" ht="18.75" x14ac:dyDescent="0.3">
      <c r="D155" s="4"/>
      <c r="E155" s="4"/>
      <c r="F155" s="4"/>
      <c r="G155" s="4"/>
      <c r="H155" s="4"/>
      <c r="I155" s="4"/>
      <c r="J155" s="9"/>
      <c r="N155" t="s">
        <v>106</v>
      </c>
      <c r="O155" t="s">
        <v>107</v>
      </c>
      <c r="P155" t="s">
        <v>108</v>
      </c>
      <c r="Q155" t="s">
        <v>56</v>
      </c>
    </row>
    <row r="156" spans="4:17" ht="18.75" x14ac:dyDescent="0.3">
      <c r="D156" s="4"/>
      <c r="E156" s="4"/>
      <c r="F156" s="4"/>
      <c r="G156" s="4"/>
      <c r="H156" s="4"/>
      <c r="I156" s="4"/>
      <c r="J156" s="9"/>
      <c r="N156" t="s">
        <v>109</v>
      </c>
      <c r="O156" t="s">
        <v>110</v>
      </c>
      <c r="P156" t="s">
        <v>111</v>
      </c>
      <c r="Q156" t="s">
        <v>56</v>
      </c>
    </row>
    <row r="157" spans="4:17" ht="18.75" x14ac:dyDescent="0.3">
      <c r="D157" s="4"/>
      <c r="E157" s="4"/>
      <c r="F157" s="4"/>
      <c r="G157" s="4"/>
      <c r="H157" s="4"/>
      <c r="I157" s="4"/>
      <c r="J157" s="9"/>
      <c r="N157" t="s">
        <v>112</v>
      </c>
      <c r="O157" t="s">
        <v>113</v>
      </c>
      <c r="P157" t="s">
        <v>114</v>
      </c>
      <c r="Q157" t="s">
        <v>56</v>
      </c>
    </row>
    <row r="158" spans="4:17" ht="18.75" x14ac:dyDescent="0.3">
      <c r="D158" s="4"/>
      <c r="E158" s="4"/>
      <c r="F158" s="4"/>
      <c r="G158" s="4"/>
      <c r="H158" s="4"/>
      <c r="I158" s="4"/>
      <c r="J158" s="9"/>
      <c r="N158" t="s">
        <v>115</v>
      </c>
      <c r="O158" t="s">
        <v>116</v>
      </c>
      <c r="P158" t="s">
        <v>117</v>
      </c>
    </row>
    <row r="159" spans="4:17" ht="18.75" x14ac:dyDescent="0.3">
      <c r="D159" s="4"/>
      <c r="E159" s="4"/>
      <c r="F159" s="4"/>
      <c r="G159" s="4"/>
      <c r="H159" s="4"/>
      <c r="I159" s="4"/>
      <c r="J159" s="9"/>
      <c r="N159" t="s">
        <v>118</v>
      </c>
      <c r="O159" t="s">
        <v>119</v>
      </c>
      <c r="P159" t="s">
        <v>120</v>
      </c>
    </row>
    <row r="160" spans="4:17" ht="18.75" x14ac:dyDescent="0.3">
      <c r="D160" s="4"/>
      <c r="E160" s="4"/>
      <c r="F160" s="4"/>
      <c r="G160" s="4"/>
      <c r="H160" s="4"/>
      <c r="I160" s="4"/>
      <c r="J160" s="9"/>
      <c r="O160" t="s">
        <v>121</v>
      </c>
      <c r="P160" t="s">
        <v>122</v>
      </c>
    </row>
    <row r="161" spans="4:17" ht="18.75" x14ac:dyDescent="0.3">
      <c r="D161" s="4"/>
      <c r="E161" s="4"/>
      <c r="F161" s="4"/>
      <c r="G161" s="4"/>
      <c r="H161" s="4"/>
      <c r="I161" s="4"/>
      <c r="J161" s="9"/>
    </row>
    <row r="162" spans="4:17" ht="18.75" x14ac:dyDescent="0.3">
      <c r="D162" s="4"/>
      <c r="E162" s="4"/>
      <c r="F162" s="4"/>
      <c r="G162" s="4"/>
      <c r="H162" s="4"/>
      <c r="I162" s="4"/>
      <c r="J162" s="9"/>
    </row>
    <row r="163" spans="4:17" ht="18.75" x14ac:dyDescent="0.3">
      <c r="D163" s="4"/>
      <c r="E163" s="4"/>
      <c r="F163" s="4"/>
      <c r="G163" s="4"/>
      <c r="H163" s="4"/>
      <c r="I163" s="4"/>
      <c r="J163" s="9"/>
      <c r="O163" t="s">
        <v>121</v>
      </c>
      <c r="P163" t="s">
        <v>123</v>
      </c>
      <c r="Q163" t="s">
        <v>124</v>
      </c>
    </row>
    <row r="164" spans="4:17" ht="18.75" x14ac:dyDescent="0.3">
      <c r="D164" s="4"/>
      <c r="E164" s="4"/>
      <c r="F164" s="4"/>
      <c r="G164" s="4"/>
      <c r="H164" s="4"/>
      <c r="I164" s="4"/>
      <c r="J164" s="9"/>
      <c r="N164" t="s">
        <v>125</v>
      </c>
      <c r="O164" t="s">
        <v>116</v>
      </c>
      <c r="P164" t="s">
        <v>123</v>
      </c>
      <c r="Q164" t="s">
        <v>126</v>
      </c>
    </row>
    <row r="165" spans="4:17" ht="18.75" x14ac:dyDescent="0.3">
      <c r="D165" s="4"/>
      <c r="E165" s="4"/>
      <c r="F165" s="4"/>
      <c r="G165" s="4"/>
      <c r="H165" s="4"/>
      <c r="I165" s="4"/>
      <c r="J165" s="9"/>
      <c r="O165" t="s">
        <v>119</v>
      </c>
      <c r="P165" t="s">
        <v>123</v>
      </c>
      <c r="Q165" t="s">
        <v>127</v>
      </c>
    </row>
    <row r="166" spans="4:17" ht="18.75" x14ac:dyDescent="0.3">
      <c r="D166" s="4"/>
      <c r="E166" s="4"/>
      <c r="F166" s="4"/>
      <c r="G166" s="4"/>
      <c r="H166" s="4"/>
      <c r="I166" s="4"/>
      <c r="J166" s="9"/>
      <c r="N166" t="s">
        <v>128</v>
      </c>
      <c r="O166" t="s">
        <v>121</v>
      </c>
      <c r="P166" t="s">
        <v>129</v>
      </c>
      <c r="Q166" t="s">
        <v>130</v>
      </c>
    </row>
    <row r="167" spans="4:17" ht="18.75" x14ac:dyDescent="0.3">
      <c r="D167" s="4"/>
      <c r="E167" s="4"/>
      <c r="F167" s="4"/>
      <c r="G167" s="4"/>
      <c r="H167" s="4"/>
      <c r="I167" s="4"/>
      <c r="J167" s="9"/>
      <c r="N167" t="s">
        <v>131</v>
      </c>
      <c r="O167" t="s">
        <v>116</v>
      </c>
      <c r="P167" t="s">
        <v>132</v>
      </c>
      <c r="Q167" t="s">
        <v>133</v>
      </c>
    </row>
    <row r="168" spans="4:17" ht="18.75" x14ac:dyDescent="0.3">
      <c r="D168" s="4"/>
      <c r="E168" s="4"/>
      <c r="F168" s="4"/>
      <c r="G168" s="4"/>
      <c r="H168" s="4"/>
      <c r="I168" s="4"/>
      <c r="J168" s="9"/>
      <c r="N168" t="s">
        <v>118</v>
      </c>
      <c r="O168" t="s">
        <v>119</v>
      </c>
      <c r="P168" t="s">
        <v>134</v>
      </c>
      <c r="Q168" t="s">
        <v>135</v>
      </c>
    </row>
    <row r="169" spans="4:17" ht="18.75" x14ac:dyDescent="0.3">
      <c r="D169" s="4"/>
      <c r="E169" s="4"/>
      <c r="F169" s="4"/>
      <c r="G169" s="4"/>
      <c r="H169" s="4"/>
      <c r="I169" s="4"/>
      <c r="J169" s="9"/>
    </row>
    <row r="170" spans="4:17" ht="18.75" x14ac:dyDescent="0.3">
      <c r="D170" s="4"/>
      <c r="E170" s="4"/>
      <c r="F170" s="4"/>
      <c r="G170" s="4"/>
      <c r="H170" s="4"/>
      <c r="I170" s="4"/>
      <c r="J170" s="9"/>
    </row>
  </sheetData>
  <mergeCells count="7">
    <mergeCell ref="C79:J79"/>
    <mergeCell ref="C10:J10"/>
    <mergeCell ref="E13:I13"/>
    <mergeCell ref="E58:I58"/>
    <mergeCell ref="C73:J73"/>
    <mergeCell ref="C75:J75"/>
    <mergeCell ref="C77:J77"/>
  </mergeCells>
  <dataValidations xWindow="305" yWindow="598" count="2">
    <dataValidation type="decimal" operator="notBetween" allowBlank="1" showInputMessage="1" showErrorMessage="1" errorTitle="Avertissement" error="Tapez un nombre différent de ZERO (0)" promptTitle="Montant" prompt="Tapez un montant" sqref="J13:J28 J30:J60" xr:uid="{98F859E2-DC52-41CC-8BBE-AF854F8781CF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J29 E13:I60" xr:uid="{8C6357A0-5A86-4D51-A535-43FF1DE3E6E6}">
      <formula1>30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A8BE-82C5-412B-AC74-E9A773349FE6}">
  <dimension ref="C5:R169"/>
  <sheetViews>
    <sheetView topLeftCell="A16" workbookViewId="0">
      <selection activeCell="K61" sqref="K61"/>
    </sheetView>
  </sheetViews>
  <sheetFormatPr baseColWidth="10" defaultRowHeight="12.75" x14ac:dyDescent="0.2"/>
  <sheetData>
    <row r="5" spans="3:12" ht="18.75" x14ac:dyDescent="0.3">
      <c r="C5" s="1"/>
      <c r="E5" s="4"/>
      <c r="F5" s="4"/>
      <c r="G5" s="4"/>
      <c r="H5" s="4"/>
      <c r="I5" s="4"/>
      <c r="J5" s="4"/>
      <c r="K5" s="9"/>
    </row>
    <row r="6" spans="3:12" ht="23.25" x14ac:dyDescent="0.35">
      <c r="C6" s="1"/>
      <c r="D6" s="2" t="s">
        <v>0</v>
      </c>
      <c r="E6" s="3" t="s">
        <v>16</v>
      </c>
      <c r="F6" s="4"/>
      <c r="G6" s="4"/>
      <c r="H6" s="4"/>
      <c r="I6" s="4"/>
      <c r="K6" s="5" t="s">
        <v>2</v>
      </c>
      <c r="L6" s="5">
        <v>90</v>
      </c>
    </row>
    <row r="7" spans="3:12" ht="27" x14ac:dyDescent="0.35">
      <c r="C7" s="1"/>
      <c r="D7" s="2" t="s">
        <v>3</v>
      </c>
      <c r="E7" s="6"/>
      <c r="F7" s="7" t="s">
        <v>4</v>
      </c>
      <c r="G7" s="6"/>
      <c r="H7" s="6"/>
      <c r="I7" s="6"/>
      <c r="J7" s="6"/>
      <c r="K7" s="5" t="e">
        <f>+IF(F7=L6,K6,"")&amp;IF(F7=#REF!,#REF!,"")</f>
        <v>#REF!</v>
      </c>
    </row>
    <row r="8" spans="3:12" ht="25.5" x14ac:dyDescent="0.35">
      <c r="C8" s="1"/>
      <c r="D8" s="8"/>
      <c r="E8" s="4"/>
      <c r="F8" s="4"/>
      <c r="G8" s="4"/>
      <c r="H8" s="4"/>
      <c r="I8" s="4"/>
      <c r="J8" s="4"/>
      <c r="K8" s="9"/>
    </row>
    <row r="9" spans="3:12" ht="18.75" x14ac:dyDescent="0.3">
      <c r="C9" s="1"/>
      <c r="E9" s="4"/>
      <c r="F9" s="4"/>
      <c r="G9" s="4"/>
      <c r="H9" s="4"/>
      <c r="I9" s="4"/>
      <c r="J9" s="4"/>
      <c r="K9" s="9"/>
    </row>
    <row r="10" spans="3:12" ht="27" x14ac:dyDescent="0.2">
      <c r="C10" s="1"/>
      <c r="D10" s="65" t="s">
        <v>5</v>
      </c>
      <c r="E10" s="65"/>
      <c r="F10" s="65"/>
      <c r="G10" s="65"/>
      <c r="H10" s="65"/>
      <c r="I10" s="65"/>
      <c r="J10" s="65"/>
      <c r="K10" s="65"/>
    </row>
    <row r="11" spans="3:12" ht="18.75" x14ac:dyDescent="0.3">
      <c r="C11" s="1"/>
      <c r="E11" s="4"/>
      <c r="F11" s="4"/>
      <c r="G11" s="4"/>
      <c r="H11" s="4"/>
      <c r="I11" s="4"/>
      <c r="J11" s="4"/>
      <c r="K11" s="9"/>
    </row>
    <row r="12" spans="3:12" ht="23.25" x14ac:dyDescent="0.35">
      <c r="C12" s="1"/>
      <c r="D12" s="10"/>
      <c r="E12" s="4"/>
      <c r="F12" s="4"/>
      <c r="G12" s="4"/>
      <c r="H12" s="4"/>
      <c r="I12" s="4"/>
      <c r="J12" s="4"/>
      <c r="K12" s="11"/>
    </row>
    <row r="13" spans="3:12" ht="16.5" x14ac:dyDescent="0.25">
      <c r="C13" s="1"/>
      <c r="D13" s="12"/>
      <c r="E13" s="13"/>
      <c r="F13" s="66"/>
      <c r="G13" s="67"/>
      <c r="H13" s="67"/>
      <c r="I13" s="67"/>
      <c r="J13" s="67"/>
      <c r="K13" s="16"/>
      <c r="L13" s="17"/>
    </row>
    <row r="14" spans="3:12" ht="16.5" x14ac:dyDescent="0.25">
      <c r="C14" s="1"/>
      <c r="D14" s="12" t="s">
        <v>6</v>
      </c>
      <c r="E14" s="13" t="s">
        <v>153</v>
      </c>
      <c r="F14" s="18" t="s">
        <v>203</v>
      </c>
      <c r="G14" s="15"/>
      <c r="H14" s="15"/>
      <c r="I14" s="15"/>
      <c r="J14" s="15"/>
      <c r="K14" s="16">
        <v>5000</v>
      </c>
      <c r="L14" s="17"/>
    </row>
    <row r="15" spans="3:12" ht="16.5" x14ac:dyDescent="0.25">
      <c r="C15" s="1"/>
      <c r="D15" s="12" t="s">
        <v>8</v>
      </c>
      <c r="E15" s="13" t="s">
        <v>143</v>
      </c>
      <c r="F15" s="18" t="s">
        <v>203</v>
      </c>
      <c r="G15" s="15"/>
      <c r="H15" s="15"/>
      <c r="I15" s="15"/>
      <c r="J15" s="15"/>
      <c r="K15" s="16">
        <v>5000</v>
      </c>
      <c r="L15" s="17"/>
    </row>
    <row r="16" spans="3:12" ht="16.5" x14ac:dyDescent="0.25">
      <c r="C16" s="1"/>
      <c r="D16" s="12"/>
      <c r="E16" s="13"/>
      <c r="F16" s="14"/>
      <c r="G16" s="15"/>
      <c r="H16" s="15"/>
      <c r="I16" s="15"/>
      <c r="J16" s="15"/>
      <c r="K16" s="16"/>
      <c r="L16" s="17"/>
    </row>
    <row r="17" spans="3:12" ht="16.5" x14ac:dyDescent="0.25">
      <c r="C17" s="1" t="s">
        <v>8</v>
      </c>
      <c r="D17" s="12" t="s">
        <v>6</v>
      </c>
      <c r="E17" s="13" t="s">
        <v>153</v>
      </c>
      <c r="F17" s="18" t="s">
        <v>203</v>
      </c>
      <c r="G17" s="15"/>
      <c r="H17" s="15"/>
      <c r="I17" s="15"/>
      <c r="J17" s="15"/>
      <c r="K17" s="16">
        <v>5000</v>
      </c>
      <c r="L17" s="17"/>
    </row>
    <row r="18" spans="3:12" ht="16.5" x14ac:dyDescent="0.25">
      <c r="C18" s="1"/>
      <c r="D18" s="12" t="s">
        <v>8</v>
      </c>
      <c r="E18" s="13" t="s">
        <v>191</v>
      </c>
      <c r="F18" s="18" t="s">
        <v>203</v>
      </c>
      <c r="G18" s="15"/>
      <c r="H18" s="15"/>
      <c r="I18" s="15"/>
      <c r="J18" s="15"/>
      <c r="K18" s="16">
        <v>5000</v>
      </c>
      <c r="L18" s="17"/>
    </row>
    <row r="19" spans="3:12" ht="16.5" x14ac:dyDescent="0.25">
      <c r="C19" s="1"/>
      <c r="D19" s="12"/>
      <c r="E19" s="13"/>
      <c r="F19" s="14"/>
      <c r="G19" s="15"/>
      <c r="H19" s="15"/>
      <c r="I19" s="15"/>
      <c r="J19" s="15"/>
      <c r="K19" s="16"/>
      <c r="L19" s="17"/>
    </row>
    <row r="20" spans="3:12" ht="16.5" x14ac:dyDescent="0.25">
      <c r="C20" s="1"/>
      <c r="D20" s="12" t="s">
        <v>6</v>
      </c>
      <c r="E20" s="13" t="s">
        <v>204</v>
      </c>
      <c r="F20" s="18" t="s">
        <v>205</v>
      </c>
      <c r="G20" s="18"/>
      <c r="H20" s="15"/>
      <c r="I20" s="15"/>
      <c r="J20" s="15"/>
      <c r="K20" s="16">
        <v>499730</v>
      </c>
      <c r="L20" s="17"/>
    </row>
    <row r="21" spans="3:12" ht="16.5" x14ac:dyDescent="0.25">
      <c r="C21" s="1"/>
      <c r="D21" s="12" t="s">
        <v>8</v>
      </c>
      <c r="E21" s="13" t="s">
        <v>191</v>
      </c>
      <c r="F21" s="18" t="s">
        <v>205</v>
      </c>
      <c r="G21" s="15"/>
      <c r="H21" s="15"/>
      <c r="I21" s="15"/>
      <c r="J21" s="15"/>
      <c r="K21" s="16">
        <v>499730</v>
      </c>
      <c r="L21" s="17"/>
    </row>
    <row r="22" spans="3:12" ht="16.5" x14ac:dyDescent="0.25">
      <c r="C22" s="1"/>
      <c r="D22" s="12"/>
      <c r="E22" s="13"/>
      <c r="F22" s="14"/>
      <c r="G22" s="15"/>
      <c r="H22" s="15"/>
      <c r="I22" s="15"/>
      <c r="J22" s="15"/>
      <c r="K22" s="16"/>
      <c r="L22" s="17"/>
    </row>
    <row r="23" spans="3:12" ht="16.5" x14ac:dyDescent="0.25">
      <c r="C23" s="1"/>
      <c r="D23" s="12" t="s">
        <v>6</v>
      </c>
      <c r="E23" s="13" t="s">
        <v>143</v>
      </c>
      <c r="F23" s="18" t="s">
        <v>206</v>
      </c>
      <c r="G23" s="15"/>
      <c r="H23" s="15"/>
      <c r="I23" s="15"/>
      <c r="J23" s="15"/>
      <c r="K23" s="16">
        <v>73219</v>
      </c>
      <c r="L23" s="17"/>
    </row>
    <row r="24" spans="3:12" ht="16.5" x14ac:dyDescent="0.25">
      <c r="C24" s="1"/>
      <c r="D24" s="12" t="s">
        <v>8</v>
      </c>
      <c r="E24" s="13" t="s">
        <v>144</v>
      </c>
      <c r="F24" s="18" t="s">
        <v>206</v>
      </c>
      <c r="G24" s="15"/>
      <c r="H24" s="15"/>
      <c r="I24" s="15"/>
      <c r="J24" s="15"/>
      <c r="K24" s="16">
        <v>73219</v>
      </c>
      <c r="L24" s="17"/>
    </row>
    <row r="25" spans="3:12" ht="16.5" x14ac:dyDescent="0.25">
      <c r="C25" s="1"/>
      <c r="D25" s="12"/>
      <c r="E25" s="19"/>
      <c r="F25" s="20"/>
      <c r="G25" s="21"/>
      <c r="H25" s="21"/>
      <c r="I25" s="21"/>
      <c r="J25" s="21"/>
      <c r="K25" s="22"/>
      <c r="L25" s="17"/>
    </row>
    <row r="26" spans="3:12" ht="16.5" x14ac:dyDescent="0.25">
      <c r="C26" s="1"/>
      <c r="D26" s="12" t="s">
        <v>6</v>
      </c>
      <c r="E26" s="13" t="s">
        <v>143</v>
      </c>
      <c r="F26" s="18" t="s">
        <v>207</v>
      </c>
      <c r="G26" s="15"/>
      <c r="H26" s="15"/>
      <c r="I26" s="15"/>
      <c r="J26" s="15"/>
      <c r="K26" s="16">
        <v>1863911</v>
      </c>
      <c r="L26" s="17"/>
    </row>
    <row r="27" spans="3:12" ht="16.5" x14ac:dyDescent="0.25">
      <c r="C27" s="1"/>
      <c r="D27" s="12" t="s">
        <v>8</v>
      </c>
      <c r="E27" s="13" t="s">
        <v>144</v>
      </c>
      <c r="F27" s="18" t="s">
        <v>207</v>
      </c>
      <c r="G27" s="15"/>
      <c r="H27" s="15"/>
      <c r="I27" s="15"/>
      <c r="J27" s="15"/>
      <c r="K27" s="16">
        <v>1863991</v>
      </c>
      <c r="L27" s="17"/>
    </row>
    <row r="28" spans="3:12" ht="16.5" x14ac:dyDescent="0.25">
      <c r="C28" s="1"/>
      <c r="D28" s="12"/>
      <c r="E28" s="19"/>
      <c r="F28" s="21"/>
      <c r="G28" s="21"/>
      <c r="H28" s="21"/>
      <c r="I28" s="21"/>
      <c r="J28" s="21"/>
      <c r="K28" s="16"/>
      <c r="L28" s="17"/>
    </row>
    <row r="29" spans="3:12" ht="16.5" x14ac:dyDescent="0.25">
      <c r="C29" s="1"/>
      <c r="D29" s="12" t="s">
        <v>6</v>
      </c>
      <c r="E29" s="13" t="s">
        <v>143</v>
      </c>
      <c r="F29" s="18" t="s">
        <v>208</v>
      </c>
      <c r="G29" s="15"/>
      <c r="H29" s="15"/>
      <c r="I29" s="15"/>
      <c r="J29" s="15"/>
      <c r="K29" s="16">
        <v>16751</v>
      </c>
      <c r="L29" s="17"/>
    </row>
    <row r="30" spans="3:12" ht="16.5" x14ac:dyDescent="0.25">
      <c r="C30" s="1"/>
      <c r="D30" s="12" t="s">
        <v>8</v>
      </c>
      <c r="E30" s="13" t="s">
        <v>144</v>
      </c>
      <c r="F30" s="18" t="s">
        <v>208</v>
      </c>
      <c r="G30" s="15"/>
      <c r="H30" s="15"/>
      <c r="I30" s="15"/>
      <c r="J30" s="15"/>
      <c r="K30" s="16">
        <v>16751</v>
      </c>
      <c r="L30" s="17"/>
    </row>
    <row r="31" spans="3:12" ht="16.5" x14ac:dyDescent="0.25">
      <c r="C31" s="1"/>
      <c r="D31" s="12"/>
      <c r="E31" s="19"/>
      <c r="F31" s="23"/>
      <c r="G31" s="23"/>
      <c r="H31" s="23"/>
      <c r="I31" s="23"/>
      <c r="J31" s="23"/>
      <c r="K31" s="22"/>
      <c r="L31" s="17"/>
    </row>
    <row r="32" spans="3:12" ht="16.5" x14ac:dyDescent="0.25">
      <c r="C32" s="1"/>
      <c r="D32" s="12" t="s">
        <v>6</v>
      </c>
      <c r="E32" s="13" t="s">
        <v>9</v>
      </c>
      <c r="F32" s="18" t="s">
        <v>209</v>
      </c>
      <c r="G32" s="15"/>
      <c r="H32" s="15"/>
      <c r="I32" s="15"/>
      <c r="J32" s="15"/>
      <c r="K32" s="22">
        <v>391571</v>
      </c>
      <c r="L32" s="17"/>
    </row>
    <row r="33" spans="3:12" ht="16.5" x14ac:dyDescent="0.25">
      <c r="C33" s="1"/>
      <c r="D33" s="12" t="s">
        <v>8</v>
      </c>
      <c r="E33" s="13" t="s">
        <v>144</v>
      </c>
      <c r="F33" s="18" t="s">
        <v>209</v>
      </c>
      <c r="G33" s="15"/>
      <c r="H33" s="15"/>
      <c r="I33" s="15"/>
      <c r="J33" s="15"/>
      <c r="K33" s="22">
        <v>391571</v>
      </c>
      <c r="L33" s="17"/>
    </row>
    <row r="34" spans="3:12" ht="16.5" x14ac:dyDescent="0.25">
      <c r="C34" s="1"/>
      <c r="D34" s="12"/>
      <c r="E34" s="19"/>
      <c r="F34" s="15"/>
      <c r="G34" s="21"/>
      <c r="H34" s="21"/>
      <c r="I34" s="21"/>
      <c r="J34" s="21"/>
      <c r="K34" s="22"/>
      <c r="L34" s="17"/>
    </row>
    <row r="35" spans="3:12" ht="16.5" x14ac:dyDescent="0.25">
      <c r="C35" s="1"/>
      <c r="D35" s="12" t="s">
        <v>6</v>
      </c>
      <c r="E35" s="13" t="s">
        <v>9</v>
      </c>
      <c r="F35" s="18" t="s">
        <v>210</v>
      </c>
      <c r="G35" s="15"/>
      <c r="H35" s="15"/>
      <c r="I35" s="15"/>
      <c r="J35" s="15"/>
      <c r="K35" s="22">
        <v>75498</v>
      </c>
      <c r="L35" s="17"/>
    </row>
    <row r="36" spans="3:12" ht="16.5" x14ac:dyDescent="0.25">
      <c r="C36" s="1"/>
      <c r="D36" s="12" t="s">
        <v>8</v>
      </c>
      <c r="E36" s="13" t="s">
        <v>144</v>
      </c>
      <c r="F36" s="18" t="s">
        <v>210</v>
      </c>
      <c r="G36" s="15"/>
      <c r="H36" s="15"/>
      <c r="I36" s="15"/>
      <c r="J36" s="15"/>
      <c r="K36" s="22">
        <v>75498</v>
      </c>
      <c r="L36" s="17"/>
    </row>
    <row r="37" spans="3:12" ht="16.5" x14ac:dyDescent="0.25">
      <c r="C37" s="1"/>
      <c r="D37" s="12"/>
      <c r="E37" s="19"/>
      <c r="F37" s="21"/>
      <c r="G37" s="21"/>
      <c r="H37" s="21"/>
      <c r="I37" s="21"/>
      <c r="J37" s="21"/>
      <c r="K37" s="22"/>
      <c r="L37" s="17"/>
    </row>
    <row r="38" spans="3:12" ht="16.5" x14ac:dyDescent="0.25">
      <c r="C38" s="1"/>
      <c r="D38" s="12" t="s">
        <v>6</v>
      </c>
      <c r="E38" s="13" t="s">
        <v>9</v>
      </c>
      <c r="F38" s="18" t="s">
        <v>211</v>
      </c>
      <c r="G38" s="15"/>
      <c r="H38" s="15"/>
      <c r="I38" s="15"/>
      <c r="J38" s="15"/>
      <c r="K38" s="22">
        <v>94400</v>
      </c>
      <c r="L38" s="17"/>
    </row>
    <row r="39" spans="3:12" ht="16.5" x14ac:dyDescent="0.25">
      <c r="C39" s="1"/>
      <c r="D39" s="12" t="s">
        <v>8</v>
      </c>
      <c r="E39" s="13" t="s">
        <v>144</v>
      </c>
      <c r="F39" s="18" t="s">
        <v>211</v>
      </c>
      <c r="G39" s="15"/>
      <c r="H39" s="15"/>
      <c r="I39" s="15"/>
      <c r="J39" s="15"/>
      <c r="K39" s="22">
        <v>94400</v>
      </c>
      <c r="L39" s="17"/>
    </row>
    <row r="40" spans="3:12" ht="16.5" x14ac:dyDescent="0.25">
      <c r="C40" s="1"/>
      <c r="D40" s="12"/>
      <c r="E40" s="19"/>
      <c r="F40" s="21"/>
      <c r="G40" s="21"/>
      <c r="H40" s="21"/>
      <c r="I40" s="21"/>
      <c r="J40" s="21"/>
      <c r="K40" s="16"/>
      <c r="L40" s="17"/>
    </row>
    <row r="41" spans="3:12" ht="16.5" x14ac:dyDescent="0.25">
      <c r="C41" s="1"/>
      <c r="D41" s="12" t="s">
        <v>6</v>
      </c>
      <c r="E41" s="13" t="s">
        <v>9</v>
      </c>
      <c r="F41" s="18" t="s">
        <v>212</v>
      </c>
      <c r="G41" s="15"/>
      <c r="H41" s="15"/>
      <c r="I41" s="15"/>
      <c r="J41" s="15"/>
      <c r="K41" s="16">
        <v>2759</v>
      </c>
      <c r="L41" s="17"/>
    </row>
    <row r="42" spans="3:12" ht="16.5" x14ac:dyDescent="0.25">
      <c r="C42" s="1"/>
      <c r="D42" s="12" t="s">
        <v>8</v>
      </c>
      <c r="E42" s="13" t="s">
        <v>144</v>
      </c>
      <c r="F42" s="18" t="s">
        <v>212</v>
      </c>
      <c r="G42" s="15"/>
      <c r="H42" s="15"/>
      <c r="I42" s="15"/>
      <c r="J42" s="15"/>
      <c r="K42" s="16">
        <v>2759</v>
      </c>
      <c r="L42" s="17"/>
    </row>
    <row r="43" spans="3:12" ht="16.5" x14ac:dyDescent="0.25">
      <c r="C43" s="1"/>
      <c r="D43" s="12"/>
      <c r="E43" s="19"/>
      <c r="F43" s="21"/>
      <c r="G43" s="21"/>
      <c r="H43" s="21"/>
      <c r="I43" s="21"/>
      <c r="J43" s="21"/>
      <c r="K43" s="22"/>
      <c r="L43" s="17"/>
    </row>
    <row r="44" spans="3:12" ht="16.5" x14ac:dyDescent="0.25">
      <c r="C44" s="1"/>
      <c r="D44" s="12" t="s">
        <v>6</v>
      </c>
      <c r="E44" s="13" t="s">
        <v>9</v>
      </c>
      <c r="F44" s="18" t="s">
        <v>213</v>
      </c>
      <c r="G44" s="15"/>
      <c r="H44" s="15"/>
      <c r="I44" s="15"/>
      <c r="J44" s="15"/>
      <c r="K44" s="22">
        <v>222165</v>
      </c>
      <c r="L44" s="17"/>
    </row>
    <row r="45" spans="3:12" ht="16.5" x14ac:dyDescent="0.25">
      <c r="C45" s="1"/>
      <c r="D45" s="12" t="s">
        <v>8</v>
      </c>
      <c r="E45" s="13" t="s">
        <v>144</v>
      </c>
      <c r="F45" s="18" t="s">
        <v>213</v>
      </c>
      <c r="G45" s="15"/>
      <c r="H45" s="15"/>
      <c r="I45" s="15"/>
      <c r="J45" s="15"/>
      <c r="K45" s="22">
        <v>222165</v>
      </c>
      <c r="L45" s="17"/>
    </row>
    <row r="46" spans="3:12" ht="16.5" x14ac:dyDescent="0.25">
      <c r="C46" s="1"/>
      <c r="D46" s="12"/>
      <c r="E46" s="19"/>
      <c r="F46" s="15"/>
      <c r="G46" s="14"/>
      <c r="H46" s="15"/>
      <c r="I46" s="15"/>
      <c r="J46" s="15"/>
      <c r="K46" s="22"/>
      <c r="L46" s="17"/>
    </row>
    <row r="47" spans="3:12" ht="16.5" x14ac:dyDescent="0.25">
      <c r="C47" s="1"/>
      <c r="D47" s="12" t="s">
        <v>6</v>
      </c>
      <c r="E47" s="13" t="s">
        <v>191</v>
      </c>
      <c r="F47" s="18" t="s">
        <v>214</v>
      </c>
      <c r="G47" s="24"/>
      <c r="H47" s="15"/>
      <c r="I47" s="15"/>
      <c r="J47" s="15"/>
      <c r="K47" s="16">
        <v>193130</v>
      </c>
      <c r="L47" s="17"/>
    </row>
    <row r="48" spans="3:12" ht="16.5" x14ac:dyDescent="0.25">
      <c r="C48" s="1"/>
      <c r="D48" s="12" t="s">
        <v>8</v>
      </c>
      <c r="E48" s="13" t="s">
        <v>144</v>
      </c>
      <c r="F48" s="18" t="s">
        <v>214</v>
      </c>
      <c r="G48" s="24"/>
      <c r="H48" s="15"/>
      <c r="I48" s="15"/>
      <c r="J48" s="15"/>
      <c r="K48" s="16">
        <v>193130</v>
      </c>
      <c r="L48" s="17"/>
    </row>
    <row r="49" spans="3:12" ht="16.5" x14ac:dyDescent="0.25">
      <c r="C49" s="1"/>
      <c r="D49" s="12"/>
      <c r="E49" s="19"/>
      <c r="F49" s="15"/>
      <c r="G49" s="24"/>
      <c r="H49" s="15"/>
      <c r="I49" s="15"/>
      <c r="J49" s="15"/>
      <c r="K49" s="22"/>
      <c r="L49" s="17"/>
    </row>
    <row r="50" spans="3:12" ht="16.5" x14ac:dyDescent="0.25">
      <c r="C50" s="1"/>
      <c r="D50" s="12" t="s">
        <v>6</v>
      </c>
      <c r="E50" s="13" t="s">
        <v>9</v>
      </c>
      <c r="F50" s="18" t="s">
        <v>214</v>
      </c>
      <c r="G50" s="24"/>
      <c r="H50" s="15"/>
      <c r="I50" s="15"/>
      <c r="J50" s="15"/>
      <c r="K50" s="16">
        <v>750568</v>
      </c>
      <c r="L50" s="17"/>
    </row>
    <row r="51" spans="3:12" ht="16.5" x14ac:dyDescent="0.25">
      <c r="C51" s="1"/>
      <c r="D51" s="12" t="s">
        <v>8</v>
      </c>
      <c r="E51" s="13" t="s">
        <v>144</v>
      </c>
      <c r="F51" s="18" t="s">
        <v>214</v>
      </c>
      <c r="G51" s="25"/>
      <c r="H51" s="15"/>
      <c r="I51" s="15"/>
      <c r="J51" s="15"/>
      <c r="K51" s="16">
        <v>750568</v>
      </c>
      <c r="L51" s="17"/>
    </row>
    <row r="52" spans="3:12" ht="16.5" x14ac:dyDescent="0.25">
      <c r="C52" s="1"/>
      <c r="D52" s="12"/>
      <c r="E52" s="19"/>
      <c r="F52" s="15"/>
      <c r="G52" s="15"/>
      <c r="H52" s="15"/>
      <c r="I52" s="15"/>
      <c r="J52" s="15"/>
      <c r="K52" s="22"/>
      <c r="L52" s="17"/>
    </row>
    <row r="53" spans="3:12" ht="16.5" x14ac:dyDescent="0.25">
      <c r="C53" s="1"/>
      <c r="D53" s="12" t="s">
        <v>6</v>
      </c>
      <c r="E53" s="13" t="s">
        <v>9</v>
      </c>
      <c r="F53" s="18" t="s">
        <v>215</v>
      </c>
      <c r="G53" s="21"/>
      <c r="H53" s="21"/>
      <c r="I53" s="21"/>
      <c r="J53" s="21"/>
      <c r="K53" s="16">
        <v>320530</v>
      </c>
      <c r="L53" s="17"/>
    </row>
    <row r="54" spans="3:12" ht="16.5" x14ac:dyDescent="0.25">
      <c r="C54" s="1"/>
      <c r="D54" s="12" t="s">
        <v>8</v>
      </c>
      <c r="E54" s="13" t="s">
        <v>144</v>
      </c>
      <c r="F54" s="18" t="s">
        <v>215</v>
      </c>
      <c r="G54" s="21"/>
      <c r="H54" s="21"/>
      <c r="I54" s="21"/>
      <c r="J54" s="21"/>
      <c r="K54" s="16">
        <v>320530</v>
      </c>
      <c r="L54" s="17"/>
    </row>
    <row r="55" spans="3:12" ht="16.5" x14ac:dyDescent="0.25">
      <c r="C55" s="1"/>
      <c r="D55" s="12"/>
      <c r="E55" s="19"/>
      <c r="F55" s="15"/>
      <c r="G55" s="15"/>
      <c r="H55" s="15"/>
      <c r="I55" s="15"/>
      <c r="J55" s="15"/>
      <c r="K55" s="22"/>
      <c r="L55" s="17"/>
    </row>
    <row r="56" spans="3:12" ht="16.5" x14ac:dyDescent="0.25">
      <c r="C56" s="1"/>
      <c r="D56" s="12" t="s">
        <v>6</v>
      </c>
      <c r="E56" s="13" t="s">
        <v>9</v>
      </c>
      <c r="F56" s="18" t="s">
        <v>217</v>
      </c>
      <c r="G56" s="26"/>
      <c r="H56" s="21"/>
      <c r="I56" s="21"/>
      <c r="J56" s="21"/>
      <c r="K56" s="16">
        <v>75366</v>
      </c>
      <c r="L56" s="17"/>
    </row>
    <row r="57" spans="3:12" ht="16.5" x14ac:dyDescent="0.25">
      <c r="C57" s="1"/>
      <c r="D57" s="12" t="s">
        <v>8</v>
      </c>
      <c r="E57" s="13" t="s">
        <v>216</v>
      </c>
      <c r="F57" s="18" t="s">
        <v>217</v>
      </c>
      <c r="G57" s="27"/>
      <c r="H57" s="21"/>
      <c r="I57" s="21"/>
      <c r="J57" s="21"/>
      <c r="K57" s="16">
        <v>75366</v>
      </c>
      <c r="L57" s="17"/>
    </row>
    <row r="58" spans="3:12" ht="16.5" x14ac:dyDescent="0.25">
      <c r="C58" s="1"/>
      <c r="D58" s="12"/>
      <c r="E58" s="19"/>
      <c r="F58" s="68"/>
      <c r="G58" s="68"/>
      <c r="H58" s="68"/>
      <c r="I58" s="68"/>
      <c r="J58" s="68"/>
      <c r="K58" s="22"/>
      <c r="L58" s="17"/>
    </row>
    <row r="59" spans="3:12" ht="16.5" x14ac:dyDescent="0.25">
      <c r="C59" s="1"/>
      <c r="D59" s="12" t="s">
        <v>6</v>
      </c>
      <c r="E59" s="13" t="s">
        <v>9</v>
      </c>
      <c r="F59" s="18" t="s">
        <v>218</v>
      </c>
      <c r="G59" s="23"/>
      <c r="H59" s="23"/>
      <c r="I59" s="23"/>
      <c r="J59" s="23"/>
      <c r="K59" s="16">
        <v>1132093</v>
      </c>
      <c r="L59" s="17"/>
    </row>
    <row r="60" spans="3:12" ht="16.5" x14ac:dyDescent="0.25">
      <c r="C60" s="1"/>
      <c r="D60" s="12" t="s">
        <v>8</v>
      </c>
      <c r="E60" s="13" t="s">
        <v>144</v>
      </c>
      <c r="F60" s="18" t="s">
        <v>218</v>
      </c>
      <c r="G60" s="28"/>
      <c r="H60" s="28"/>
      <c r="I60" s="28"/>
      <c r="J60" s="28"/>
      <c r="K60" s="16">
        <v>1123093</v>
      </c>
      <c r="L60" s="17"/>
    </row>
    <row r="61" spans="3:12" ht="18.75" x14ac:dyDescent="0.3">
      <c r="C61" s="1"/>
      <c r="D61" s="12"/>
      <c r="E61" s="4"/>
      <c r="F61" s="4"/>
      <c r="G61" s="4"/>
      <c r="H61" s="4"/>
      <c r="I61" s="4"/>
      <c r="J61" s="4"/>
      <c r="K61" s="29"/>
    </row>
    <row r="62" spans="3:12" ht="18.75" x14ac:dyDescent="0.3">
      <c r="C62" s="1"/>
      <c r="E62" s="4"/>
      <c r="F62" s="4"/>
      <c r="G62" s="4"/>
      <c r="H62" s="4"/>
      <c r="I62" s="4"/>
      <c r="J62" s="4"/>
      <c r="K62" s="9"/>
    </row>
    <row r="63" spans="3:12" ht="18.75" x14ac:dyDescent="0.3">
      <c r="C63" s="1"/>
      <c r="E63" s="4"/>
      <c r="F63" s="4"/>
      <c r="G63" s="4"/>
      <c r="H63" s="30"/>
      <c r="I63" s="4"/>
      <c r="J63" s="4"/>
      <c r="K63" s="9"/>
    </row>
    <row r="64" spans="3:12" ht="18.75" x14ac:dyDescent="0.3">
      <c r="C64" s="1"/>
      <c r="E64" s="4"/>
      <c r="F64" s="4"/>
      <c r="G64" s="4"/>
      <c r="H64" s="30"/>
      <c r="I64" s="4"/>
      <c r="J64" s="4"/>
      <c r="K64" s="9"/>
    </row>
    <row r="65" spans="3:18" ht="18.75" x14ac:dyDescent="0.3">
      <c r="C65" s="1"/>
      <c r="E65" s="4"/>
      <c r="F65" s="4"/>
      <c r="G65" s="4"/>
      <c r="H65" s="4"/>
      <c r="I65" s="4"/>
      <c r="J65" s="4"/>
      <c r="K65" s="9"/>
    </row>
    <row r="66" spans="3:18" ht="18.75" x14ac:dyDescent="0.3">
      <c r="C66" s="1"/>
      <c r="E66" s="4"/>
      <c r="F66" s="4"/>
      <c r="G66" s="4"/>
      <c r="H66" s="4"/>
      <c r="I66" s="4"/>
      <c r="J66" s="4"/>
      <c r="K66" s="9"/>
    </row>
    <row r="67" spans="3:18" ht="18.75" x14ac:dyDescent="0.3">
      <c r="C67" s="1"/>
      <c r="E67" s="4"/>
      <c r="F67" s="4"/>
      <c r="G67" s="4"/>
      <c r="H67" s="4"/>
      <c r="I67" s="4"/>
      <c r="J67" s="4"/>
      <c r="K67" s="9"/>
    </row>
    <row r="68" spans="3:18" ht="18.75" x14ac:dyDescent="0.3">
      <c r="C68" s="1"/>
      <c r="E68" s="4"/>
      <c r="F68" s="4"/>
      <c r="G68" s="4"/>
      <c r="H68" s="4"/>
      <c r="I68" s="4"/>
      <c r="J68" s="4"/>
      <c r="K68" s="9"/>
    </row>
    <row r="69" spans="3:18" ht="22.5" x14ac:dyDescent="0.3">
      <c r="C69" s="1"/>
      <c r="D69" s="31" t="s">
        <v>12</v>
      </c>
      <c r="E69" s="4"/>
      <c r="F69" s="4"/>
      <c r="G69" s="4"/>
      <c r="H69" s="4"/>
      <c r="I69" s="4"/>
      <c r="J69" s="4"/>
      <c r="K69" s="32" t="s">
        <v>13</v>
      </c>
    </row>
    <row r="70" spans="3:18" ht="20.25" x14ac:dyDescent="0.3">
      <c r="C70" s="1"/>
      <c r="D70" s="33" t="s">
        <v>14</v>
      </c>
      <c r="E70" s="4"/>
      <c r="F70" s="4"/>
      <c r="G70" s="4"/>
      <c r="H70" s="4"/>
      <c r="I70" s="4"/>
      <c r="J70" s="4"/>
      <c r="K70" s="34" t="s">
        <v>15</v>
      </c>
    </row>
    <row r="71" spans="3:18" ht="15.75" x14ac:dyDescent="0.25">
      <c r="C71" s="1"/>
      <c r="E71" s="4"/>
      <c r="F71" s="4"/>
      <c r="G71" s="4"/>
      <c r="H71" s="4"/>
      <c r="I71" s="4"/>
      <c r="J71" s="35" t="s">
        <v>0</v>
      </c>
      <c r="K71" s="36" t="str">
        <f>IF(E6=M72,N72,"")&amp;IF(E6=M73,N73,"")&amp;IF(E6=M74,N74,"")&amp;IF(E6=M75,N75,"")&amp;IF(E6=M76,N76,"")&amp;IF(E6=M77,N77,"")&amp;IF(E6=M78,N78,"")&amp;IF(E6=M79,N79,"")&amp;IF(E6=M80,N80,"")&amp;IF(E6=M81,N81,"")&amp;IF(E6=M82,N82,"")&amp;IF(E6=M83,N83,"")&amp; CONCATENATE(O72)</f>
        <v>JANVIER 2024</v>
      </c>
      <c r="M71" s="5"/>
      <c r="N71" s="5"/>
      <c r="O71" s="5"/>
      <c r="P71" s="5"/>
      <c r="Q71" s="5"/>
      <c r="R71" s="5"/>
    </row>
    <row r="72" spans="3:18" ht="18.75" x14ac:dyDescent="0.3">
      <c r="C72" s="1"/>
      <c r="E72" s="4"/>
      <c r="F72" s="4"/>
      <c r="G72" s="4"/>
      <c r="H72" s="4"/>
      <c r="I72" s="4"/>
      <c r="J72" s="4"/>
      <c r="K72" s="9"/>
      <c r="L72" s="5"/>
      <c r="M72" s="37" t="s">
        <v>16</v>
      </c>
      <c r="N72" s="5" t="s">
        <v>17</v>
      </c>
      <c r="O72" s="38" t="s">
        <v>136</v>
      </c>
      <c r="P72" s="5"/>
      <c r="Q72" s="5"/>
      <c r="R72" s="5"/>
    </row>
    <row r="73" spans="3:18" ht="18.75" x14ac:dyDescent="0.3">
      <c r="C73" s="1"/>
      <c r="D73" s="69"/>
      <c r="E73" s="69"/>
      <c r="F73" s="69"/>
      <c r="G73" s="69"/>
      <c r="H73" s="69"/>
      <c r="I73" s="69"/>
      <c r="J73" s="69"/>
      <c r="K73" s="69"/>
      <c r="L73" s="5"/>
      <c r="M73" s="37" t="s">
        <v>18</v>
      </c>
      <c r="N73" s="5" t="s">
        <v>19</v>
      </c>
      <c r="O73" s="5"/>
      <c r="P73" s="5"/>
      <c r="Q73" s="5"/>
      <c r="R73" s="5"/>
    </row>
    <row r="74" spans="3:18" ht="18.75" x14ac:dyDescent="0.3">
      <c r="C74" s="1"/>
      <c r="D74" s="39"/>
      <c r="E74" s="40"/>
      <c r="F74" s="40"/>
      <c r="G74" s="40"/>
      <c r="H74" s="40"/>
      <c r="I74" s="40"/>
      <c r="J74" s="40"/>
      <c r="K74" s="40"/>
      <c r="L74" s="5"/>
      <c r="M74" s="37" t="s">
        <v>20</v>
      </c>
      <c r="N74" s="5" t="s">
        <v>21</v>
      </c>
      <c r="O74" s="5"/>
      <c r="P74" s="5"/>
      <c r="Q74" s="5"/>
      <c r="R74" s="5"/>
    </row>
    <row r="75" spans="3:18" ht="18.75" x14ac:dyDescent="0.3">
      <c r="C75" s="1"/>
      <c r="D75" s="69" t="str">
        <f>+CONCATENATE(D7," ",F7)</f>
        <v>JOURNAL : BANQ</v>
      </c>
      <c r="E75" s="69"/>
      <c r="F75" s="69"/>
      <c r="G75" s="69"/>
      <c r="H75" s="69"/>
      <c r="I75" s="69"/>
      <c r="J75" s="69"/>
      <c r="K75" s="69"/>
      <c r="L75" s="5"/>
      <c r="M75" s="37" t="s">
        <v>22</v>
      </c>
      <c r="N75" s="5" t="s">
        <v>23</v>
      </c>
      <c r="O75" s="5"/>
      <c r="P75" s="5"/>
      <c r="Q75" s="5"/>
      <c r="R75" s="5"/>
    </row>
    <row r="76" spans="3:18" ht="25.5" x14ac:dyDescent="0.35">
      <c r="C76" s="1"/>
      <c r="D76" s="8"/>
      <c r="E76" s="4"/>
      <c r="F76" s="4"/>
      <c r="G76" s="4"/>
      <c r="H76" s="4"/>
      <c r="I76" s="4"/>
      <c r="J76" s="4"/>
      <c r="K76" s="9"/>
      <c r="L76" s="5"/>
      <c r="M76" s="37" t="s">
        <v>24</v>
      </c>
      <c r="N76" s="5" t="s">
        <v>25</v>
      </c>
      <c r="O76" s="5"/>
      <c r="P76" s="5"/>
      <c r="Q76" s="5"/>
      <c r="R76" s="5"/>
    </row>
    <row r="77" spans="3:18" ht="25.5" x14ac:dyDescent="0.2">
      <c r="C77" s="1"/>
      <c r="D77" s="70"/>
      <c r="E77" s="70"/>
      <c r="F77" s="70"/>
      <c r="G77" s="70"/>
      <c r="H77" s="70"/>
      <c r="I77" s="70"/>
      <c r="J77" s="70"/>
      <c r="K77" s="70"/>
      <c r="L77" s="5"/>
      <c r="M77" s="37" t="s">
        <v>26</v>
      </c>
      <c r="N77" s="5" t="s">
        <v>27</v>
      </c>
      <c r="O77" s="5"/>
      <c r="P77" s="5"/>
      <c r="Q77" s="5"/>
      <c r="R77" s="5"/>
    </row>
    <row r="78" spans="3:18" ht="18.75" x14ac:dyDescent="0.3">
      <c r="C78" s="1"/>
      <c r="E78" s="4"/>
      <c r="F78" s="4"/>
      <c r="G78" s="4"/>
      <c r="H78" s="4"/>
      <c r="I78" s="4"/>
      <c r="J78" s="4"/>
      <c r="K78" s="9"/>
      <c r="L78" s="5"/>
      <c r="M78" s="37" t="s">
        <v>28</v>
      </c>
      <c r="N78" s="5" t="s">
        <v>29</v>
      </c>
      <c r="O78" s="5"/>
      <c r="P78" s="5"/>
      <c r="Q78" s="5"/>
      <c r="R78" s="5"/>
    </row>
    <row r="79" spans="3:18" ht="22.5" x14ac:dyDescent="0.2">
      <c r="C79" s="1"/>
      <c r="D79" s="64" t="s">
        <v>5</v>
      </c>
      <c r="E79" s="64"/>
      <c r="F79" s="64"/>
      <c r="G79" s="64"/>
      <c r="H79" s="64"/>
      <c r="I79" s="64"/>
      <c r="J79" s="64"/>
      <c r="K79" s="64"/>
      <c r="L79" s="5"/>
      <c r="M79" s="37" t="s">
        <v>30</v>
      </c>
      <c r="N79" s="5" t="s">
        <v>31</v>
      </c>
      <c r="O79" s="5"/>
      <c r="P79" s="5"/>
      <c r="Q79" s="5"/>
      <c r="R79" s="5"/>
    </row>
    <row r="80" spans="3:18" ht="18.75" x14ac:dyDescent="0.3">
      <c r="C80" s="1"/>
      <c r="E80" s="4"/>
      <c r="F80" s="4"/>
      <c r="G80" s="4"/>
      <c r="H80" s="4"/>
      <c r="I80" s="4"/>
      <c r="J80" s="4"/>
      <c r="K80" s="9"/>
      <c r="L80" s="5"/>
      <c r="M80" s="37" t="s">
        <v>32</v>
      </c>
      <c r="N80" s="5" t="s">
        <v>33</v>
      </c>
      <c r="O80" s="5"/>
      <c r="P80" s="5"/>
      <c r="Q80" s="5"/>
      <c r="R80" s="5"/>
    </row>
    <row r="81" spans="3:18" ht="20.25" x14ac:dyDescent="0.3">
      <c r="C81" s="1"/>
      <c r="D81" s="41"/>
      <c r="E81" s="4"/>
      <c r="F81" s="4"/>
      <c r="G81" s="4"/>
      <c r="H81" s="4"/>
      <c r="I81" s="4"/>
      <c r="J81" s="4"/>
      <c r="K81" s="42">
        <f>SUM(K82:K128)</f>
        <v>10302369</v>
      </c>
      <c r="L81" s="5"/>
      <c r="M81" s="37" t="s">
        <v>34</v>
      </c>
      <c r="N81" s="5" t="s">
        <v>35</v>
      </c>
      <c r="O81" s="5"/>
      <c r="P81" s="5"/>
      <c r="Q81" s="5"/>
      <c r="R81" s="5"/>
    </row>
    <row r="82" spans="3:18" ht="16.5" x14ac:dyDescent="0.25">
      <c r="C82" s="1"/>
      <c r="D82" s="43">
        <f t="shared" ref="D82:E97" si="0">+D13</f>
        <v>0</v>
      </c>
      <c r="E82" s="19">
        <f t="shared" ref="E82:E89" si="1">E13</f>
        <v>0</v>
      </c>
      <c r="F82" s="44">
        <f t="shared" ref="F82:F127" si="2">+F13</f>
        <v>0</v>
      </c>
      <c r="G82" s="44"/>
      <c r="H82" s="44"/>
      <c r="I82" s="44"/>
      <c r="J82" s="44"/>
      <c r="K82" s="45">
        <f t="shared" ref="K82:K127" si="3">+K13</f>
        <v>0</v>
      </c>
      <c r="L82" s="5"/>
      <c r="M82" s="37" t="s">
        <v>36</v>
      </c>
      <c r="N82" s="5" t="s">
        <v>37</v>
      </c>
      <c r="O82" s="5"/>
      <c r="P82" s="5"/>
      <c r="Q82" s="5"/>
      <c r="R82" s="5"/>
    </row>
    <row r="83" spans="3:18" ht="16.5" x14ac:dyDescent="0.25">
      <c r="C83" s="1"/>
      <c r="D83" s="43" t="str">
        <f t="shared" si="0"/>
        <v>D</v>
      </c>
      <c r="E83" s="19" t="str">
        <f t="shared" si="1"/>
        <v>63180000</v>
      </c>
      <c r="F83" s="44" t="str">
        <f t="shared" si="2"/>
        <v>Frais DGI</v>
      </c>
      <c r="G83" s="44"/>
      <c r="H83" s="44"/>
      <c r="I83" s="44"/>
      <c r="J83" s="44"/>
      <c r="K83" s="45">
        <f t="shared" si="3"/>
        <v>5000</v>
      </c>
      <c r="L83" s="5"/>
      <c r="M83" s="37" t="s">
        <v>1</v>
      </c>
      <c r="N83" s="5" t="s">
        <v>38</v>
      </c>
      <c r="O83" s="5"/>
      <c r="P83" s="5"/>
      <c r="Q83" s="5"/>
      <c r="R83" s="5"/>
    </row>
    <row r="84" spans="3:18" ht="16.5" x14ac:dyDescent="0.25">
      <c r="C84" s="1"/>
      <c r="D84" s="43" t="str">
        <f t="shared" si="0"/>
        <v>C</v>
      </c>
      <c r="E84" s="19" t="str">
        <f t="shared" si="1"/>
        <v>52110000</v>
      </c>
      <c r="F84" s="44" t="str">
        <f t="shared" si="2"/>
        <v>Frais DGI</v>
      </c>
      <c r="G84" s="44"/>
      <c r="H84" s="44"/>
      <c r="I84" s="44"/>
      <c r="J84" s="44"/>
      <c r="K84" s="45">
        <f t="shared" si="3"/>
        <v>5000</v>
      </c>
      <c r="L84" s="5"/>
      <c r="M84" s="37" t="s">
        <v>6</v>
      </c>
      <c r="N84" s="5" t="s">
        <v>39</v>
      </c>
      <c r="O84" s="5"/>
      <c r="P84" s="5"/>
      <c r="Q84" s="5"/>
      <c r="R84" s="5"/>
    </row>
    <row r="85" spans="3:18" ht="16.5" x14ac:dyDescent="0.25">
      <c r="C85" s="1"/>
      <c r="D85" s="43">
        <f t="shared" si="0"/>
        <v>0</v>
      </c>
      <c r="E85" s="19">
        <f t="shared" si="1"/>
        <v>0</v>
      </c>
      <c r="F85" s="44">
        <f t="shared" si="2"/>
        <v>0</v>
      </c>
      <c r="G85" s="44"/>
      <c r="H85" s="44"/>
      <c r="I85" s="44"/>
      <c r="J85" s="44"/>
      <c r="K85" s="45">
        <f t="shared" si="3"/>
        <v>0</v>
      </c>
      <c r="L85" s="5"/>
      <c r="M85" s="37" t="s">
        <v>40</v>
      </c>
      <c r="N85" s="5" t="s">
        <v>41</v>
      </c>
      <c r="O85" s="5"/>
      <c r="P85" s="5"/>
      <c r="Q85" s="5"/>
      <c r="R85" s="5"/>
    </row>
    <row r="86" spans="3:18" ht="16.5" x14ac:dyDescent="0.25">
      <c r="C86" s="1"/>
      <c r="D86" s="43" t="str">
        <f t="shared" si="0"/>
        <v>D</v>
      </c>
      <c r="E86" s="19" t="str">
        <f t="shared" si="1"/>
        <v>63180000</v>
      </c>
      <c r="F86" s="44" t="str">
        <f t="shared" si="2"/>
        <v>Frais DGI</v>
      </c>
      <c r="G86" s="44"/>
      <c r="H86" s="44"/>
      <c r="I86" s="44"/>
      <c r="J86" s="44"/>
      <c r="K86" s="45">
        <f t="shared" si="3"/>
        <v>5000</v>
      </c>
      <c r="L86" s="5"/>
      <c r="M86" s="37" t="s">
        <v>42</v>
      </c>
      <c r="N86" s="5" t="s">
        <v>43</v>
      </c>
      <c r="O86" s="5"/>
      <c r="P86" s="5"/>
      <c r="Q86" s="5"/>
      <c r="R86" s="5"/>
    </row>
    <row r="87" spans="3:18" ht="16.5" x14ac:dyDescent="0.25">
      <c r="C87" s="1"/>
      <c r="D87" s="43" t="str">
        <f t="shared" si="0"/>
        <v>C</v>
      </c>
      <c r="E87" s="19" t="str">
        <f t="shared" si="1"/>
        <v>5210000</v>
      </c>
      <c r="F87" s="44" t="str">
        <f t="shared" si="2"/>
        <v>Frais DGI</v>
      </c>
      <c r="G87" s="44"/>
      <c r="H87" s="44"/>
      <c r="I87" s="44"/>
      <c r="J87" s="44"/>
      <c r="K87" s="45">
        <f t="shared" si="3"/>
        <v>5000</v>
      </c>
      <c r="L87" s="5"/>
      <c r="M87" s="37"/>
      <c r="N87" s="5"/>
      <c r="O87" s="5"/>
      <c r="P87" s="5"/>
      <c r="Q87" s="5"/>
      <c r="R87" s="5"/>
    </row>
    <row r="88" spans="3:18" ht="16.5" x14ac:dyDescent="0.25">
      <c r="C88" s="1"/>
      <c r="D88" s="43">
        <f t="shared" si="0"/>
        <v>0</v>
      </c>
      <c r="E88" s="19">
        <f t="shared" si="1"/>
        <v>0</v>
      </c>
      <c r="F88" s="44">
        <f t="shared" si="2"/>
        <v>0</v>
      </c>
      <c r="G88" s="44"/>
      <c r="H88" s="44"/>
      <c r="I88" s="44"/>
      <c r="J88" s="44"/>
      <c r="K88" s="45">
        <f t="shared" si="3"/>
        <v>0</v>
      </c>
      <c r="L88" s="5"/>
      <c r="M88" s="5"/>
      <c r="N88" s="5"/>
      <c r="O88" s="5"/>
      <c r="P88" s="5"/>
      <c r="Q88" s="5"/>
      <c r="R88" s="5"/>
    </row>
    <row r="89" spans="3:18" ht="16.5" x14ac:dyDescent="0.25">
      <c r="C89" s="1"/>
      <c r="D89" s="43" t="str">
        <f t="shared" si="0"/>
        <v>D</v>
      </c>
      <c r="E89" s="19" t="str">
        <f t="shared" si="1"/>
        <v>41110</v>
      </c>
      <c r="F89" s="44" t="str">
        <f t="shared" si="2"/>
        <v>Vir GIE GEMACI</v>
      </c>
      <c r="G89" s="44"/>
      <c r="H89" s="44"/>
      <c r="I89" s="44"/>
      <c r="J89" s="44"/>
      <c r="K89" s="45">
        <f t="shared" si="3"/>
        <v>499730</v>
      </c>
      <c r="L89" s="5"/>
      <c r="M89" s="5"/>
      <c r="N89" s="5"/>
      <c r="O89" s="5"/>
      <c r="P89" s="5"/>
      <c r="Q89" s="5"/>
      <c r="R89" s="5"/>
    </row>
    <row r="90" spans="3:18" ht="16.5" x14ac:dyDescent="0.25">
      <c r="C90" s="1"/>
      <c r="D90" s="43" t="str">
        <f t="shared" si="0"/>
        <v>C</v>
      </c>
      <c r="E90" s="19" t="str">
        <f t="shared" si="0"/>
        <v>5210000</v>
      </c>
      <c r="F90" s="44" t="str">
        <f t="shared" si="2"/>
        <v>Vir GIE GEMACI</v>
      </c>
      <c r="G90" s="44"/>
      <c r="H90" s="44"/>
      <c r="I90" s="44"/>
      <c r="J90" s="44"/>
      <c r="K90" s="45">
        <f t="shared" si="3"/>
        <v>499730</v>
      </c>
      <c r="L90" s="5"/>
      <c r="M90" s="5"/>
      <c r="N90" s="5"/>
      <c r="O90" s="5"/>
      <c r="P90" s="5"/>
      <c r="Q90" s="5"/>
      <c r="R90" s="5"/>
    </row>
    <row r="91" spans="3:18" ht="16.5" x14ac:dyDescent="0.25">
      <c r="C91" s="1"/>
      <c r="D91" s="43">
        <f t="shared" si="0"/>
        <v>0</v>
      </c>
      <c r="E91" s="19">
        <f t="shared" si="0"/>
        <v>0</v>
      </c>
      <c r="F91" s="44">
        <f t="shared" si="2"/>
        <v>0</v>
      </c>
      <c r="G91" s="44"/>
      <c r="H91" s="44"/>
      <c r="I91" s="44"/>
      <c r="J91" s="44"/>
      <c r="K91" s="45">
        <f t="shared" si="3"/>
        <v>0</v>
      </c>
      <c r="L91" s="5"/>
      <c r="M91" s="5"/>
      <c r="N91" s="5"/>
      <c r="O91" s="5"/>
      <c r="P91" s="5"/>
      <c r="Q91" s="5"/>
      <c r="R91" s="5"/>
    </row>
    <row r="92" spans="3:18" ht="16.5" x14ac:dyDescent="0.25">
      <c r="C92" s="1"/>
      <c r="D92" s="43" t="str">
        <f t="shared" si="0"/>
        <v>D</v>
      </c>
      <c r="E92" s="19" t="str">
        <f t="shared" si="0"/>
        <v>52110000</v>
      </c>
      <c r="F92" s="44" t="str">
        <f t="shared" si="2"/>
        <v>Rem chq EUROLAIT</v>
      </c>
      <c r="G92" s="44"/>
      <c r="H92" s="44"/>
      <c r="I92" s="44"/>
      <c r="J92" s="44"/>
      <c r="K92" s="45">
        <f t="shared" si="3"/>
        <v>73219</v>
      </c>
      <c r="L92" s="5"/>
      <c r="M92" s="5"/>
      <c r="N92" s="5"/>
      <c r="O92" s="5"/>
      <c r="P92" s="5"/>
      <c r="Q92" s="5"/>
      <c r="R92" s="5"/>
    </row>
    <row r="93" spans="3:18" ht="16.5" x14ac:dyDescent="0.25">
      <c r="C93" s="1"/>
      <c r="D93" s="43" t="str">
        <f t="shared" si="0"/>
        <v>C</v>
      </c>
      <c r="E93" s="19" t="str">
        <f t="shared" si="0"/>
        <v>51400000</v>
      </c>
      <c r="F93" s="44" t="str">
        <f t="shared" si="2"/>
        <v>Rem chq EUROLAIT</v>
      </c>
      <c r="G93" s="44"/>
      <c r="H93" s="44"/>
      <c r="I93" s="44"/>
      <c r="J93" s="44"/>
      <c r="K93" s="45">
        <f t="shared" si="3"/>
        <v>73219</v>
      </c>
      <c r="L93" s="5"/>
      <c r="M93" s="5"/>
      <c r="N93" s="5"/>
      <c r="O93" s="5"/>
      <c r="P93" s="5"/>
      <c r="Q93" s="5"/>
      <c r="R93" s="5"/>
    </row>
    <row r="94" spans="3:18" ht="16.5" x14ac:dyDescent="0.25">
      <c r="C94" s="1"/>
      <c r="D94" s="43">
        <f t="shared" si="0"/>
        <v>0</v>
      </c>
      <c r="E94" s="19">
        <f t="shared" si="0"/>
        <v>0</v>
      </c>
      <c r="F94" s="44">
        <f t="shared" si="2"/>
        <v>0</v>
      </c>
      <c r="G94" s="44"/>
      <c r="H94" s="44"/>
      <c r="I94" s="44"/>
      <c r="J94" s="44"/>
      <c r="K94" s="45">
        <f t="shared" si="3"/>
        <v>0</v>
      </c>
      <c r="L94" s="5"/>
      <c r="M94" s="5"/>
      <c r="N94" s="5"/>
      <c r="O94" s="5"/>
      <c r="P94" s="5"/>
      <c r="Q94" s="5"/>
      <c r="R94" s="5"/>
    </row>
    <row r="95" spans="3:18" ht="16.5" x14ac:dyDescent="0.25">
      <c r="C95" s="1"/>
      <c r="D95" s="43" t="str">
        <f t="shared" si="0"/>
        <v>D</v>
      </c>
      <c r="E95" s="19" t="str">
        <f t="shared" si="0"/>
        <v>52110000</v>
      </c>
      <c r="F95" s="44" t="str">
        <f t="shared" si="2"/>
        <v>Rem chq PALMAFRIQUE</v>
      </c>
      <c r="G95" s="44"/>
      <c r="H95" s="44"/>
      <c r="I95" s="44"/>
      <c r="J95" s="44"/>
      <c r="K95" s="45">
        <f t="shared" si="3"/>
        <v>1863911</v>
      </c>
      <c r="L95" s="5"/>
      <c r="M95" s="5"/>
      <c r="N95" s="5"/>
      <c r="O95" s="5"/>
      <c r="P95" s="5"/>
      <c r="Q95" s="5"/>
      <c r="R95" s="5"/>
    </row>
    <row r="96" spans="3:18" ht="16.5" x14ac:dyDescent="0.25">
      <c r="C96" s="1"/>
      <c r="D96" s="43" t="str">
        <f t="shared" si="0"/>
        <v>C</v>
      </c>
      <c r="E96" s="19" t="str">
        <f t="shared" si="0"/>
        <v>51400000</v>
      </c>
      <c r="F96" s="44" t="str">
        <f t="shared" si="2"/>
        <v>Rem chq PALMAFRIQUE</v>
      </c>
      <c r="G96" s="44"/>
      <c r="H96" s="44"/>
      <c r="I96" s="44"/>
      <c r="J96" s="44"/>
      <c r="K96" s="45">
        <f t="shared" si="3"/>
        <v>1863991</v>
      </c>
      <c r="L96" s="5"/>
      <c r="M96" s="5"/>
      <c r="N96" s="5"/>
      <c r="O96" s="5"/>
      <c r="P96" s="5"/>
      <c r="Q96" s="5"/>
      <c r="R96" s="5"/>
    </row>
    <row r="97" spans="3:18" ht="16.5" x14ac:dyDescent="0.25">
      <c r="C97" s="1"/>
      <c r="D97" s="43">
        <f t="shared" si="0"/>
        <v>0</v>
      </c>
      <c r="E97" s="19">
        <f t="shared" si="0"/>
        <v>0</v>
      </c>
      <c r="F97" s="44">
        <f t="shared" si="2"/>
        <v>0</v>
      </c>
      <c r="G97" s="44"/>
      <c r="H97" s="44"/>
      <c r="I97" s="44"/>
      <c r="J97" s="44"/>
      <c r="K97" s="45">
        <f t="shared" si="3"/>
        <v>0</v>
      </c>
      <c r="L97" s="5"/>
      <c r="M97" s="5"/>
      <c r="N97" s="5"/>
      <c r="O97" s="5"/>
      <c r="P97" s="5"/>
      <c r="Q97" s="5"/>
      <c r="R97" s="5"/>
    </row>
    <row r="98" spans="3:18" ht="16.5" x14ac:dyDescent="0.25">
      <c r="C98" s="1"/>
      <c r="D98" s="43" t="str">
        <f t="shared" ref="D98:E109" si="4">+D29</f>
        <v>D</v>
      </c>
      <c r="E98" s="19" t="str">
        <f t="shared" si="4"/>
        <v>52110000</v>
      </c>
      <c r="F98" s="44" t="str">
        <f t="shared" si="2"/>
        <v>Rem chq FTCI</v>
      </c>
      <c r="G98" s="44"/>
      <c r="H98" s="44"/>
      <c r="I98" s="44"/>
      <c r="J98" s="44"/>
      <c r="K98" s="45">
        <f t="shared" si="3"/>
        <v>16751</v>
      </c>
      <c r="L98" s="5"/>
      <c r="M98" s="5"/>
      <c r="N98" s="5"/>
      <c r="O98" s="5"/>
      <c r="P98" s="5"/>
      <c r="Q98" s="5"/>
      <c r="R98" s="5"/>
    </row>
    <row r="99" spans="3:18" ht="20.25" x14ac:dyDescent="0.3">
      <c r="C99" s="1"/>
      <c r="D99" s="46" t="s">
        <v>44</v>
      </c>
      <c r="E99" s="47" t="str">
        <f t="shared" si="4"/>
        <v>51400000</v>
      </c>
      <c r="F99" s="44" t="str">
        <f t="shared" si="2"/>
        <v>Rem chq FTCI</v>
      </c>
      <c r="G99" s="44"/>
      <c r="H99" s="44"/>
      <c r="I99" s="44"/>
      <c r="J99" s="44"/>
      <c r="K99" s="45">
        <f t="shared" si="3"/>
        <v>16751</v>
      </c>
      <c r="L99" s="5"/>
      <c r="M99" s="5"/>
      <c r="N99" s="5"/>
      <c r="O99" s="5"/>
      <c r="P99" s="5"/>
      <c r="Q99" s="5"/>
      <c r="R99" s="5"/>
    </row>
    <row r="100" spans="3:18" ht="16.5" x14ac:dyDescent="0.25">
      <c r="C100" s="1"/>
      <c r="D100" s="43">
        <f t="shared" ref="D100:E115" si="5">+D31</f>
        <v>0</v>
      </c>
      <c r="E100" s="48">
        <f t="shared" si="4"/>
        <v>0</v>
      </c>
      <c r="F100" s="44">
        <f t="shared" si="2"/>
        <v>0</v>
      </c>
      <c r="G100" s="44"/>
      <c r="H100" s="44"/>
      <c r="I100" s="44"/>
      <c r="J100" s="44"/>
      <c r="K100" s="45">
        <f t="shared" si="3"/>
        <v>0</v>
      </c>
      <c r="L100" s="5"/>
      <c r="M100" s="5"/>
      <c r="N100" s="5"/>
      <c r="O100" s="5"/>
      <c r="P100" s="5"/>
      <c r="Q100" s="5"/>
      <c r="R100" s="5"/>
    </row>
    <row r="101" spans="3:18" ht="16.5" x14ac:dyDescent="0.25">
      <c r="C101" s="1"/>
      <c r="D101" s="43" t="str">
        <f t="shared" si="5"/>
        <v>D</v>
      </c>
      <c r="E101" s="48" t="str">
        <f t="shared" si="4"/>
        <v>5211 0000</v>
      </c>
      <c r="F101" s="44" t="str">
        <f t="shared" si="2"/>
        <v>Rem chq LES ACIERIES DE CI</v>
      </c>
      <c r="G101" s="44"/>
      <c r="H101" s="44"/>
      <c r="I101" s="44"/>
      <c r="J101" s="44"/>
      <c r="K101" s="45">
        <f t="shared" si="3"/>
        <v>391571</v>
      </c>
      <c r="L101" s="5"/>
      <c r="M101" s="5"/>
      <c r="N101" s="5"/>
      <c r="O101" s="5"/>
      <c r="P101" s="5"/>
      <c r="Q101" s="5"/>
      <c r="R101" s="5"/>
    </row>
    <row r="102" spans="3:18" ht="16.5" x14ac:dyDescent="0.25">
      <c r="C102" s="1"/>
      <c r="D102" s="43" t="str">
        <f t="shared" si="5"/>
        <v>C</v>
      </c>
      <c r="E102" s="19" t="str">
        <f t="shared" si="4"/>
        <v>51400000</v>
      </c>
      <c r="F102" s="44" t="str">
        <f t="shared" si="2"/>
        <v>Rem chq LES ACIERIES DE CI</v>
      </c>
      <c r="G102" s="44"/>
      <c r="H102" s="44"/>
      <c r="I102" s="44"/>
      <c r="J102" s="44"/>
      <c r="K102" s="45">
        <f t="shared" si="3"/>
        <v>391571</v>
      </c>
      <c r="L102" s="5"/>
      <c r="M102" s="5"/>
      <c r="N102" s="5"/>
      <c r="O102" s="5"/>
      <c r="P102" s="5"/>
      <c r="Q102" s="5"/>
      <c r="R102" s="5"/>
    </row>
    <row r="103" spans="3:18" ht="16.5" x14ac:dyDescent="0.25">
      <c r="C103" s="1"/>
      <c r="D103" s="43">
        <f t="shared" si="5"/>
        <v>0</v>
      </c>
      <c r="E103" s="19">
        <f t="shared" si="4"/>
        <v>0</v>
      </c>
      <c r="F103" s="44">
        <f t="shared" si="2"/>
        <v>0</v>
      </c>
      <c r="G103" s="44"/>
      <c r="H103" s="44"/>
      <c r="I103" s="44"/>
      <c r="J103" s="44"/>
      <c r="K103" s="45">
        <f t="shared" si="3"/>
        <v>0</v>
      </c>
      <c r="L103" s="5"/>
      <c r="M103" s="5"/>
      <c r="N103" s="5"/>
      <c r="O103" s="5"/>
      <c r="P103" s="5"/>
      <c r="Q103" s="5"/>
      <c r="R103" s="5"/>
    </row>
    <row r="104" spans="3:18" ht="16.5" x14ac:dyDescent="0.25">
      <c r="C104" s="1"/>
      <c r="D104" s="43" t="str">
        <f t="shared" si="5"/>
        <v>D</v>
      </c>
      <c r="E104" s="19" t="str">
        <f t="shared" si="4"/>
        <v>5211 0000</v>
      </c>
      <c r="F104" s="44" t="str">
        <f t="shared" si="2"/>
        <v>Rem chq HYDROPLAST</v>
      </c>
      <c r="G104" s="44"/>
      <c r="H104" s="44"/>
      <c r="I104" s="44"/>
      <c r="J104" s="44"/>
      <c r="K104" s="45">
        <f t="shared" si="3"/>
        <v>75498</v>
      </c>
      <c r="L104" s="5"/>
      <c r="M104" s="5"/>
      <c r="N104" s="5"/>
      <c r="O104" s="5"/>
      <c r="P104" s="5"/>
      <c r="Q104" s="5"/>
      <c r="R104" s="5"/>
    </row>
    <row r="105" spans="3:18" ht="16.5" x14ac:dyDescent="0.25">
      <c r="C105" s="1"/>
      <c r="D105" s="43" t="str">
        <f t="shared" si="5"/>
        <v>C</v>
      </c>
      <c r="E105" s="19" t="str">
        <f t="shared" si="4"/>
        <v>51400000</v>
      </c>
      <c r="F105" s="44" t="str">
        <f t="shared" si="2"/>
        <v>Rem chq HYDROPLAST</v>
      </c>
      <c r="G105" s="44"/>
      <c r="H105" s="44"/>
      <c r="I105" s="44"/>
      <c r="J105" s="44"/>
      <c r="K105" s="45">
        <f t="shared" si="3"/>
        <v>75498</v>
      </c>
      <c r="L105" s="5"/>
      <c r="M105" s="5"/>
      <c r="N105" s="5"/>
      <c r="O105" s="5"/>
      <c r="P105" s="5"/>
      <c r="Q105" s="5"/>
      <c r="R105" s="5"/>
    </row>
    <row r="106" spans="3:18" ht="16.5" x14ac:dyDescent="0.25">
      <c r="C106" s="1"/>
      <c r="D106" s="43">
        <f t="shared" si="5"/>
        <v>0</v>
      </c>
      <c r="E106" s="19">
        <f t="shared" si="4"/>
        <v>0</v>
      </c>
      <c r="F106" s="44">
        <f t="shared" si="2"/>
        <v>0</v>
      </c>
      <c r="G106" s="44"/>
      <c r="H106" s="44"/>
      <c r="I106" s="44"/>
      <c r="J106" s="44"/>
      <c r="K106" s="45">
        <f t="shared" si="3"/>
        <v>0</v>
      </c>
      <c r="L106" s="5"/>
      <c r="M106" s="5"/>
      <c r="N106" s="5"/>
      <c r="O106" s="5"/>
      <c r="P106" s="5"/>
      <c r="Q106" s="5"/>
      <c r="R106" s="5"/>
    </row>
    <row r="107" spans="3:18" ht="16.5" x14ac:dyDescent="0.25">
      <c r="C107" s="1"/>
      <c r="D107" s="43" t="str">
        <f t="shared" si="5"/>
        <v>D</v>
      </c>
      <c r="E107" s="19" t="str">
        <f t="shared" si="4"/>
        <v>5211 0000</v>
      </c>
      <c r="F107" s="44" t="str">
        <f t="shared" si="2"/>
        <v>Rem chq SIPEF CI</v>
      </c>
      <c r="G107" s="44"/>
      <c r="H107" s="44"/>
      <c r="I107" s="44"/>
      <c r="J107" s="44"/>
      <c r="K107" s="45">
        <f t="shared" si="3"/>
        <v>94400</v>
      </c>
      <c r="L107" s="5"/>
      <c r="M107" s="5"/>
      <c r="N107" s="5"/>
      <c r="O107" s="5"/>
      <c r="P107" s="5"/>
      <c r="Q107" s="5"/>
      <c r="R107" s="5"/>
    </row>
    <row r="108" spans="3:18" ht="16.5" x14ac:dyDescent="0.25">
      <c r="C108" s="1"/>
      <c r="D108" s="43" t="str">
        <f t="shared" si="5"/>
        <v>C</v>
      </c>
      <c r="E108" s="19" t="str">
        <f t="shared" si="4"/>
        <v>51400000</v>
      </c>
      <c r="F108" s="44" t="str">
        <f t="shared" si="2"/>
        <v>Rem chq SIPEF CI</v>
      </c>
      <c r="G108" s="44"/>
      <c r="H108" s="44"/>
      <c r="I108" s="44"/>
      <c r="J108" s="44"/>
      <c r="K108" s="45">
        <f t="shared" si="3"/>
        <v>94400</v>
      </c>
      <c r="L108" s="5"/>
      <c r="M108" s="5"/>
      <c r="N108" s="5"/>
      <c r="O108" s="5"/>
      <c r="P108" s="5"/>
      <c r="Q108" s="5"/>
      <c r="R108" s="5"/>
    </row>
    <row r="109" spans="3:18" ht="16.5" x14ac:dyDescent="0.25">
      <c r="C109" s="1"/>
      <c r="D109" s="43">
        <f t="shared" si="5"/>
        <v>0</v>
      </c>
      <c r="E109" s="19">
        <f t="shared" si="4"/>
        <v>0</v>
      </c>
      <c r="F109" s="44">
        <f t="shared" si="2"/>
        <v>0</v>
      </c>
      <c r="G109" s="44"/>
      <c r="H109" s="44"/>
      <c r="I109" s="44"/>
      <c r="J109" s="44"/>
      <c r="K109" s="45">
        <f t="shared" si="3"/>
        <v>0</v>
      </c>
      <c r="L109" s="5"/>
      <c r="M109" s="5"/>
      <c r="N109" s="5"/>
      <c r="O109" s="5"/>
      <c r="P109" s="5"/>
      <c r="Q109" s="5"/>
      <c r="R109" s="5"/>
    </row>
    <row r="110" spans="3:18" ht="16.5" x14ac:dyDescent="0.25">
      <c r="C110" s="1"/>
      <c r="D110" s="43" t="str">
        <f t="shared" si="5"/>
        <v>D</v>
      </c>
      <c r="E110" s="19" t="str">
        <f>E41</f>
        <v>5211 0000</v>
      </c>
      <c r="F110" s="44" t="str">
        <f t="shared" si="2"/>
        <v>Rem chq ATOU</v>
      </c>
      <c r="G110" s="44"/>
      <c r="H110" s="44"/>
      <c r="I110" s="44"/>
      <c r="J110" s="44"/>
      <c r="K110" s="45">
        <f t="shared" si="3"/>
        <v>2759</v>
      </c>
      <c r="L110" s="5"/>
      <c r="M110" s="5"/>
      <c r="N110" s="5"/>
      <c r="O110" s="5"/>
      <c r="P110" s="5"/>
      <c r="Q110" s="5"/>
      <c r="R110" s="5"/>
    </row>
    <row r="111" spans="3:18" ht="16.5" x14ac:dyDescent="0.25">
      <c r="C111" s="1"/>
      <c r="D111" s="43" t="str">
        <f t="shared" si="5"/>
        <v>C</v>
      </c>
      <c r="E111" s="19" t="str">
        <f>E42</f>
        <v>51400000</v>
      </c>
      <c r="F111" s="44" t="str">
        <f t="shared" si="2"/>
        <v>Rem chq ATOU</v>
      </c>
      <c r="G111" s="44"/>
      <c r="H111" s="44"/>
      <c r="I111" s="44"/>
      <c r="J111" s="44"/>
      <c r="K111" s="45">
        <f t="shared" si="3"/>
        <v>2759</v>
      </c>
      <c r="L111" s="5"/>
      <c r="M111" s="5"/>
      <c r="N111" s="5"/>
      <c r="O111" s="5"/>
      <c r="P111" s="5"/>
      <c r="Q111" s="5"/>
      <c r="R111" s="5"/>
    </row>
    <row r="112" spans="3:18" ht="16.5" x14ac:dyDescent="0.25">
      <c r="C112" s="1"/>
      <c r="D112" s="43">
        <f t="shared" si="5"/>
        <v>0</v>
      </c>
      <c r="E112" s="19">
        <f t="shared" si="5"/>
        <v>0</v>
      </c>
      <c r="F112" s="44">
        <f t="shared" si="2"/>
        <v>0</v>
      </c>
      <c r="G112" s="44"/>
      <c r="H112" s="44"/>
      <c r="I112" s="44"/>
      <c r="J112" s="44"/>
      <c r="K112" s="45">
        <f t="shared" si="3"/>
        <v>0</v>
      </c>
      <c r="L112" s="5"/>
      <c r="M112" s="5"/>
      <c r="N112" s="5"/>
      <c r="O112" s="5"/>
      <c r="P112" s="5"/>
      <c r="Q112" s="5"/>
      <c r="R112" s="5"/>
    </row>
    <row r="113" spans="3:18" ht="16.5" x14ac:dyDescent="0.25">
      <c r="C113" s="1"/>
      <c r="D113" s="43" t="str">
        <f t="shared" si="5"/>
        <v>D</v>
      </c>
      <c r="E113" s="19" t="str">
        <f t="shared" si="5"/>
        <v>5211 0000</v>
      </c>
      <c r="F113" s="44" t="str">
        <f t="shared" si="2"/>
        <v>Rem chq LOGIS CI</v>
      </c>
      <c r="G113" s="44"/>
      <c r="H113" s="44"/>
      <c r="I113" s="44"/>
      <c r="J113" s="44"/>
      <c r="K113" s="45">
        <f t="shared" si="3"/>
        <v>222165</v>
      </c>
      <c r="L113" s="5"/>
      <c r="M113" s="5"/>
      <c r="N113" s="5"/>
      <c r="O113" s="5"/>
      <c r="P113" s="5"/>
      <c r="Q113" s="5"/>
      <c r="R113" s="5"/>
    </row>
    <row r="114" spans="3:18" ht="16.5" x14ac:dyDescent="0.25">
      <c r="C114" s="1"/>
      <c r="D114" s="43" t="str">
        <f t="shared" si="5"/>
        <v>C</v>
      </c>
      <c r="E114" s="19" t="str">
        <f t="shared" si="5"/>
        <v>51400000</v>
      </c>
      <c r="F114" s="44" t="str">
        <f t="shared" si="2"/>
        <v>Rem chq LOGIS CI</v>
      </c>
      <c r="G114" s="44"/>
      <c r="H114" s="44"/>
      <c r="I114" s="44"/>
      <c r="J114" s="44"/>
      <c r="K114" s="45">
        <f t="shared" si="3"/>
        <v>222165</v>
      </c>
      <c r="L114" s="5"/>
      <c r="M114" s="5"/>
      <c r="N114" s="5"/>
      <c r="O114" s="5"/>
      <c r="P114" s="5"/>
      <c r="Q114" s="5"/>
      <c r="R114" s="5"/>
    </row>
    <row r="115" spans="3:18" ht="16.5" x14ac:dyDescent="0.25">
      <c r="C115" s="1"/>
      <c r="D115" s="43">
        <f t="shared" si="5"/>
        <v>0</v>
      </c>
      <c r="E115" s="19">
        <f t="shared" si="5"/>
        <v>0</v>
      </c>
      <c r="F115" s="44">
        <f t="shared" si="2"/>
        <v>0</v>
      </c>
      <c r="G115" s="44"/>
      <c r="H115" s="44"/>
      <c r="I115" s="44"/>
      <c r="J115" s="44"/>
      <c r="K115" s="45">
        <f t="shared" si="3"/>
        <v>0</v>
      </c>
      <c r="L115" s="5"/>
      <c r="M115" s="5"/>
      <c r="N115" s="5"/>
      <c r="O115" s="5"/>
      <c r="P115" s="5"/>
      <c r="Q115" s="5"/>
      <c r="R115" s="5"/>
    </row>
    <row r="116" spans="3:18" ht="16.5" x14ac:dyDescent="0.25">
      <c r="C116" s="1"/>
      <c r="D116" s="43" t="str">
        <f t="shared" ref="D116:E127" si="6">+D47</f>
        <v>D</v>
      </c>
      <c r="E116" s="19" t="str">
        <f t="shared" si="6"/>
        <v>5210000</v>
      </c>
      <c r="F116" s="44" t="str">
        <f t="shared" si="2"/>
        <v>Rem chq LAVISO</v>
      </c>
      <c r="G116" s="44"/>
      <c r="H116" s="44"/>
      <c r="I116" s="44"/>
      <c r="J116" s="44"/>
      <c r="K116" s="45">
        <f t="shared" si="3"/>
        <v>193130</v>
      </c>
      <c r="L116" s="5"/>
      <c r="M116" s="5"/>
      <c r="N116" s="5"/>
      <c r="O116" s="5"/>
      <c r="P116" s="5"/>
      <c r="Q116" s="5"/>
      <c r="R116" s="5"/>
    </row>
    <row r="117" spans="3:18" ht="16.5" x14ac:dyDescent="0.25">
      <c r="C117" s="1"/>
      <c r="D117" s="43" t="str">
        <f t="shared" si="6"/>
        <v>C</v>
      </c>
      <c r="E117" s="19" t="str">
        <f t="shared" si="6"/>
        <v>51400000</v>
      </c>
      <c r="F117" s="44" t="str">
        <f t="shared" si="2"/>
        <v>Rem chq LAVISO</v>
      </c>
      <c r="G117" s="44"/>
      <c r="H117" s="44"/>
      <c r="I117" s="44"/>
      <c r="J117" s="44"/>
      <c r="K117" s="45">
        <f t="shared" si="3"/>
        <v>193130</v>
      </c>
      <c r="L117" s="5"/>
      <c r="M117" s="5"/>
      <c r="N117" s="5"/>
      <c r="O117" s="5"/>
      <c r="P117" s="5"/>
      <c r="Q117" s="5"/>
      <c r="R117" s="5"/>
    </row>
    <row r="118" spans="3:18" ht="16.5" x14ac:dyDescent="0.25">
      <c r="C118" s="1"/>
      <c r="D118" s="43">
        <f t="shared" si="6"/>
        <v>0</v>
      </c>
      <c r="E118" s="19">
        <f t="shared" si="6"/>
        <v>0</v>
      </c>
      <c r="F118" s="44">
        <f t="shared" si="2"/>
        <v>0</v>
      </c>
      <c r="G118" s="44"/>
      <c r="H118" s="44"/>
      <c r="I118" s="44"/>
      <c r="J118" s="44"/>
      <c r="K118" s="45">
        <f t="shared" si="3"/>
        <v>0</v>
      </c>
      <c r="L118" s="5"/>
      <c r="M118" s="5"/>
      <c r="N118" s="5"/>
      <c r="O118" s="5"/>
      <c r="P118" s="5"/>
      <c r="Q118" s="5"/>
      <c r="R118" s="5"/>
    </row>
    <row r="119" spans="3:18" ht="16.5" x14ac:dyDescent="0.25">
      <c r="C119" s="1"/>
      <c r="D119" s="43" t="str">
        <f t="shared" si="6"/>
        <v>D</v>
      </c>
      <c r="E119" s="19" t="str">
        <f t="shared" si="6"/>
        <v>5211 0000</v>
      </c>
      <c r="F119" s="44" t="str">
        <f t="shared" si="2"/>
        <v>Rem chq LAVISO</v>
      </c>
      <c r="G119" s="44"/>
      <c r="H119" s="44"/>
      <c r="I119" s="44"/>
      <c r="J119" s="44"/>
      <c r="K119" s="45">
        <f t="shared" si="3"/>
        <v>750568</v>
      </c>
      <c r="L119" s="5"/>
      <c r="M119" s="5"/>
      <c r="N119" s="5"/>
      <c r="O119" s="5"/>
      <c r="P119" s="5"/>
      <c r="Q119" s="5"/>
      <c r="R119" s="5"/>
    </row>
    <row r="120" spans="3:18" ht="16.5" x14ac:dyDescent="0.25">
      <c r="C120" s="1"/>
      <c r="D120" s="43" t="str">
        <f t="shared" si="6"/>
        <v>C</v>
      </c>
      <c r="E120" s="19" t="str">
        <f t="shared" si="6"/>
        <v>51400000</v>
      </c>
      <c r="F120" s="44" t="str">
        <f t="shared" si="2"/>
        <v>Rem chq LAVISO</v>
      </c>
      <c r="G120" s="44"/>
      <c r="H120" s="44"/>
      <c r="I120" s="44"/>
      <c r="J120" s="44"/>
      <c r="K120" s="45">
        <f t="shared" si="3"/>
        <v>750568</v>
      </c>
      <c r="L120" s="5"/>
      <c r="M120" s="5"/>
      <c r="N120" s="5"/>
      <c r="O120" s="5"/>
      <c r="P120" s="5"/>
      <c r="Q120" s="5"/>
      <c r="R120" s="5"/>
    </row>
    <row r="121" spans="3:18" ht="16.5" x14ac:dyDescent="0.25">
      <c r="C121" s="1"/>
      <c r="D121" s="43">
        <f t="shared" si="6"/>
        <v>0</v>
      </c>
      <c r="E121" s="19">
        <f t="shared" si="6"/>
        <v>0</v>
      </c>
      <c r="F121" s="44">
        <f t="shared" si="2"/>
        <v>0</v>
      </c>
      <c r="G121" s="44"/>
      <c r="H121" s="44"/>
      <c r="I121" s="44"/>
      <c r="J121" s="44"/>
      <c r="K121" s="45">
        <f t="shared" si="3"/>
        <v>0</v>
      </c>
      <c r="L121" s="5"/>
      <c r="M121" s="5"/>
      <c r="N121" s="5"/>
      <c r="O121" s="5"/>
      <c r="P121" s="5"/>
      <c r="Q121" s="5"/>
      <c r="R121" s="5"/>
    </row>
    <row r="122" spans="3:18" ht="16.5" x14ac:dyDescent="0.25">
      <c r="C122" s="1"/>
      <c r="D122" s="43" t="str">
        <f t="shared" si="6"/>
        <v>D</v>
      </c>
      <c r="E122" s="19" t="str">
        <f t="shared" si="6"/>
        <v>5211 0000</v>
      </c>
      <c r="F122" s="44" t="str">
        <f t="shared" si="2"/>
        <v>Rem chq SIDECI</v>
      </c>
      <c r="G122" s="44"/>
      <c r="H122" s="44"/>
      <c r="I122" s="44"/>
      <c r="J122" s="44"/>
      <c r="K122" s="45">
        <f t="shared" si="3"/>
        <v>320530</v>
      </c>
      <c r="L122" s="5"/>
      <c r="M122" s="5"/>
      <c r="N122" s="5"/>
      <c r="O122" s="5"/>
      <c r="P122" s="5"/>
      <c r="Q122" s="5"/>
      <c r="R122" s="5"/>
    </row>
    <row r="123" spans="3:18" ht="16.5" x14ac:dyDescent="0.25">
      <c r="C123" s="1"/>
      <c r="D123" s="43" t="str">
        <f t="shared" si="6"/>
        <v>C</v>
      </c>
      <c r="E123" s="19" t="str">
        <f t="shared" si="6"/>
        <v>51400000</v>
      </c>
      <c r="F123" s="44" t="str">
        <f t="shared" si="2"/>
        <v>Rem chq SIDECI</v>
      </c>
      <c r="G123" s="44"/>
      <c r="H123" s="44"/>
      <c r="I123" s="44"/>
      <c r="J123" s="44"/>
      <c r="K123" s="45">
        <f t="shared" si="3"/>
        <v>320530</v>
      </c>
      <c r="L123" s="5"/>
      <c r="M123" s="5"/>
      <c r="N123" s="5"/>
      <c r="O123" s="5"/>
      <c r="P123" s="5"/>
      <c r="Q123" s="5"/>
      <c r="R123" s="5"/>
    </row>
    <row r="124" spans="3:18" ht="16.5" x14ac:dyDescent="0.25">
      <c r="C124" s="1"/>
      <c r="D124" s="43">
        <f t="shared" si="6"/>
        <v>0</v>
      </c>
      <c r="E124" s="19">
        <f t="shared" si="6"/>
        <v>0</v>
      </c>
      <c r="F124" s="44">
        <f t="shared" si="2"/>
        <v>0</v>
      </c>
      <c r="G124" s="44"/>
      <c r="H124" s="44"/>
      <c r="I124" s="44"/>
      <c r="J124" s="44"/>
      <c r="K124" s="45">
        <f t="shared" si="3"/>
        <v>0</v>
      </c>
      <c r="L124" s="5"/>
      <c r="M124" s="5"/>
      <c r="N124" s="5"/>
      <c r="O124" s="5"/>
      <c r="P124" s="5"/>
      <c r="Q124" s="5"/>
      <c r="R124" s="5"/>
    </row>
    <row r="125" spans="3:18" ht="16.5" x14ac:dyDescent="0.25">
      <c r="C125" s="1"/>
      <c r="D125" s="43" t="str">
        <f t="shared" si="6"/>
        <v>D</v>
      </c>
      <c r="E125" s="19" t="str">
        <f t="shared" si="6"/>
        <v>5211 0000</v>
      </c>
      <c r="F125" s="44" t="str">
        <f t="shared" si="2"/>
        <v>Vir LA FERME DE BEOUMI</v>
      </c>
      <c r="G125" s="44"/>
      <c r="H125" s="44"/>
      <c r="I125" s="44"/>
      <c r="J125" s="44"/>
      <c r="K125" s="45">
        <f t="shared" si="3"/>
        <v>75366</v>
      </c>
      <c r="L125" s="5"/>
      <c r="M125" s="5"/>
      <c r="N125" s="5"/>
      <c r="O125" s="5"/>
      <c r="P125" s="5"/>
      <c r="Q125" s="5"/>
      <c r="R125" s="5"/>
    </row>
    <row r="126" spans="3:18" ht="16.5" x14ac:dyDescent="0.25">
      <c r="C126" s="1"/>
      <c r="D126" s="43" t="str">
        <f t="shared" si="6"/>
        <v>C</v>
      </c>
      <c r="E126" s="19" t="str">
        <f t="shared" si="6"/>
        <v>41110671</v>
      </c>
      <c r="F126" s="44" t="str">
        <f t="shared" si="2"/>
        <v>Vir LA FERME DE BEOUMI</v>
      </c>
      <c r="G126" s="44"/>
      <c r="H126" s="44"/>
      <c r="I126" s="44"/>
      <c r="J126" s="44"/>
      <c r="K126" s="45">
        <f t="shared" si="3"/>
        <v>75366</v>
      </c>
      <c r="L126" s="5"/>
      <c r="M126" s="5"/>
      <c r="N126" s="5"/>
      <c r="O126" s="5"/>
      <c r="P126" s="5"/>
      <c r="Q126" s="5"/>
      <c r="R126" s="5"/>
    </row>
    <row r="127" spans="3:18" ht="16.5" x14ac:dyDescent="0.25">
      <c r="C127" s="1"/>
      <c r="D127" s="43">
        <f t="shared" si="6"/>
        <v>0</v>
      </c>
      <c r="E127" s="19">
        <f t="shared" si="6"/>
        <v>0</v>
      </c>
      <c r="F127" s="44">
        <f t="shared" si="2"/>
        <v>0</v>
      </c>
      <c r="G127" s="44"/>
      <c r="H127" s="44"/>
      <c r="I127" s="44"/>
      <c r="J127" s="44"/>
      <c r="K127" s="45">
        <f t="shared" si="3"/>
        <v>0</v>
      </c>
      <c r="L127" s="5"/>
      <c r="M127" s="5"/>
      <c r="N127" s="5"/>
      <c r="O127" s="5"/>
      <c r="P127" s="5"/>
      <c r="Q127" s="5"/>
      <c r="R127" s="5"/>
    </row>
    <row r="128" spans="3:18" ht="16.5" x14ac:dyDescent="0.25">
      <c r="C128" s="1"/>
      <c r="D128" s="43" t="str">
        <f t="shared" ref="D128:F128" si="7">+D60</f>
        <v>C</v>
      </c>
      <c r="E128" s="19" t="str">
        <f t="shared" si="7"/>
        <v>51400000</v>
      </c>
      <c r="F128" s="44" t="str">
        <f t="shared" si="7"/>
        <v>Rem chq SKCI</v>
      </c>
      <c r="G128" s="44"/>
      <c r="H128" s="44"/>
      <c r="I128" s="44"/>
      <c r="J128" s="44"/>
      <c r="K128" s="45">
        <f t="shared" ref="K128" si="8">+K60</f>
        <v>1123093</v>
      </c>
      <c r="L128" s="5"/>
      <c r="M128" s="5"/>
      <c r="N128" s="5"/>
      <c r="O128" s="5"/>
      <c r="P128" s="5"/>
      <c r="Q128" s="5"/>
      <c r="R128" s="5"/>
    </row>
    <row r="129" spans="3:18" ht="16.5" x14ac:dyDescent="0.25">
      <c r="C129" s="1"/>
      <c r="E129" s="49"/>
      <c r="F129" s="49"/>
      <c r="G129" s="49"/>
      <c r="H129" s="49"/>
      <c r="I129" s="49"/>
      <c r="J129" s="49"/>
      <c r="K129" s="50">
        <f>SUM(K103:K128)</f>
        <v>4591925</v>
      </c>
      <c r="L129" s="5"/>
      <c r="M129" s="5"/>
      <c r="N129" s="5"/>
      <c r="O129" s="5"/>
      <c r="P129" s="5"/>
      <c r="Q129" s="5"/>
      <c r="R129" s="5"/>
    </row>
    <row r="130" spans="3:18" ht="18.75" x14ac:dyDescent="0.3">
      <c r="C130" s="1"/>
      <c r="E130" s="4"/>
      <c r="F130" s="4"/>
      <c r="G130" s="4"/>
      <c r="H130" s="4"/>
      <c r="I130" s="4"/>
      <c r="J130" s="4"/>
      <c r="K130" s="9"/>
      <c r="L130" s="5"/>
      <c r="M130" s="5"/>
      <c r="N130" s="5"/>
      <c r="O130" s="5"/>
      <c r="P130" s="5"/>
      <c r="Q130" s="5"/>
      <c r="R130" s="5"/>
    </row>
    <row r="131" spans="3:18" ht="18.75" x14ac:dyDescent="0.3">
      <c r="C131" s="1"/>
      <c r="E131" s="4"/>
      <c r="F131" s="4"/>
      <c r="G131" s="4"/>
      <c r="H131" s="4"/>
      <c r="I131" s="4"/>
      <c r="J131" s="4"/>
      <c r="K131" s="9"/>
      <c r="L131" s="5"/>
      <c r="M131" s="5"/>
      <c r="N131" s="5"/>
      <c r="O131" s="5"/>
      <c r="P131" s="5"/>
      <c r="Q131" s="5"/>
      <c r="R131" s="5"/>
    </row>
    <row r="132" spans="3:18" ht="18.75" x14ac:dyDescent="0.3">
      <c r="C132" s="1"/>
      <c r="E132" s="4"/>
      <c r="F132" s="4"/>
      <c r="G132" s="4"/>
      <c r="H132" s="4"/>
      <c r="I132" s="4"/>
      <c r="J132" s="4"/>
      <c r="K132" s="9"/>
      <c r="L132" s="5"/>
      <c r="M132" s="5"/>
      <c r="N132" s="5"/>
      <c r="O132" s="5"/>
      <c r="P132" s="5"/>
      <c r="Q132" s="5"/>
      <c r="R132" s="5"/>
    </row>
    <row r="133" spans="3:18" ht="18.75" x14ac:dyDescent="0.3">
      <c r="C133" s="1"/>
      <c r="E133" s="4"/>
      <c r="F133" s="4"/>
      <c r="G133" s="4"/>
      <c r="H133" s="4"/>
      <c r="I133" s="4"/>
      <c r="J133" s="4"/>
      <c r="K133" s="9"/>
      <c r="O133" t="s">
        <v>45</v>
      </c>
      <c r="R133" t="s">
        <v>46</v>
      </c>
    </row>
    <row r="134" spans="3:18" ht="18.75" x14ac:dyDescent="0.3">
      <c r="C134" s="1"/>
      <c r="E134" s="4"/>
      <c r="F134" s="4"/>
      <c r="G134" s="4"/>
      <c r="H134" s="4"/>
      <c r="I134" s="4"/>
      <c r="J134" s="4"/>
      <c r="K134" s="9"/>
      <c r="O134" t="s">
        <v>47</v>
      </c>
      <c r="P134" t="s">
        <v>48</v>
      </c>
      <c r="Q134" t="s">
        <v>47</v>
      </c>
      <c r="R134" t="s">
        <v>49</v>
      </c>
    </row>
    <row r="135" spans="3:18" ht="18.75" x14ac:dyDescent="0.3">
      <c r="C135" s="1"/>
      <c r="E135" s="4"/>
      <c r="F135" s="4"/>
      <c r="G135" s="4"/>
      <c r="H135" s="4"/>
      <c r="I135" s="4"/>
      <c r="J135" s="4"/>
      <c r="K135" s="9"/>
      <c r="O135" t="s">
        <v>50</v>
      </c>
      <c r="P135" t="s">
        <v>51</v>
      </c>
      <c r="Q135" t="s">
        <v>52</v>
      </c>
      <c r="R135" t="s">
        <v>49</v>
      </c>
    </row>
    <row r="136" spans="3:18" ht="18.75" x14ac:dyDescent="0.3">
      <c r="C136" s="1"/>
      <c r="E136" s="4"/>
      <c r="F136" s="4"/>
      <c r="G136" s="4"/>
      <c r="H136" s="4"/>
      <c r="I136" s="4"/>
      <c r="J136" s="4"/>
      <c r="K136" s="9"/>
      <c r="O136" t="s">
        <v>53</v>
      </c>
      <c r="P136" t="s">
        <v>54</v>
      </c>
      <c r="Q136" t="s">
        <v>55</v>
      </c>
      <c r="R136" t="s">
        <v>56</v>
      </c>
    </row>
    <row r="137" spans="3:18" ht="18.75" x14ac:dyDescent="0.3">
      <c r="C137" s="1"/>
      <c r="E137" s="4"/>
      <c r="F137" s="4"/>
      <c r="G137" s="4"/>
      <c r="H137" s="4"/>
      <c r="I137" s="4"/>
      <c r="J137" s="4"/>
      <c r="K137" s="9"/>
      <c r="O137" t="s">
        <v>57</v>
      </c>
      <c r="P137" t="s">
        <v>58</v>
      </c>
      <c r="Q137" t="s">
        <v>59</v>
      </c>
      <c r="R137" t="s">
        <v>56</v>
      </c>
    </row>
    <row r="138" spans="3:18" ht="18.75" x14ac:dyDescent="0.3">
      <c r="C138" s="1"/>
      <c r="E138" s="4"/>
      <c r="F138" s="4"/>
      <c r="G138" s="4"/>
      <c r="H138" s="4"/>
      <c r="I138" s="4"/>
      <c r="J138" s="4"/>
      <c r="K138" s="9"/>
      <c r="O138" t="s">
        <v>60</v>
      </c>
      <c r="P138" t="s">
        <v>61</v>
      </c>
      <c r="Q138" t="s">
        <v>62</v>
      </c>
      <c r="R138" t="s">
        <v>56</v>
      </c>
    </row>
    <row r="139" spans="3:18" ht="18.75" x14ac:dyDescent="0.3">
      <c r="C139" s="1"/>
      <c r="E139" s="4"/>
      <c r="F139" s="4"/>
      <c r="G139" s="4"/>
      <c r="H139" s="4"/>
      <c r="I139" s="4"/>
      <c r="J139" s="4"/>
      <c r="K139" s="9"/>
      <c r="O139" t="s">
        <v>63</v>
      </c>
      <c r="P139" t="s">
        <v>64</v>
      </c>
      <c r="Q139" t="s">
        <v>65</v>
      </c>
      <c r="R139" t="s">
        <v>56</v>
      </c>
    </row>
    <row r="140" spans="3:18" ht="18.75" x14ac:dyDescent="0.3">
      <c r="C140" s="1"/>
      <c r="E140" s="4"/>
      <c r="F140" s="4"/>
      <c r="G140" s="4"/>
      <c r="H140" s="4"/>
      <c r="I140" s="4"/>
      <c r="J140" s="4"/>
      <c r="K140" s="9"/>
      <c r="O140" t="s">
        <v>66</v>
      </c>
      <c r="P140" t="s">
        <v>67</v>
      </c>
      <c r="Q140" t="s">
        <v>68</v>
      </c>
      <c r="R140" t="s">
        <v>56</v>
      </c>
    </row>
    <row r="141" spans="3:18" ht="18.75" x14ac:dyDescent="0.3">
      <c r="C141" s="1"/>
      <c r="E141" s="4"/>
      <c r="F141" s="4"/>
      <c r="G141" s="4"/>
      <c r="H141" s="4"/>
      <c r="I141" s="4"/>
      <c r="J141" s="4"/>
      <c r="K141" s="9"/>
      <c r="O141" t="s">
        <v>69</v>
      </c>
      <c r="P141" t="s">
        <v>70</v>
      </c>
      <c r="Q141" t="s">
        <v>69</v>
      </c>
      <c r="R141" t="s">
        <v>49</v>
      </c>
    </row>
    <row r="142" spans="3:18" ht="18.75" x14ac:dyDescent="0.3">
      <c r="C142" s="1"/>
      <c r="E142" s="4"/>
      <c r="F142" s="4"/>
      <c r="G142" s="4"/>
      <c r="H142" s="4"/>
      <c r="I142" s="4"/>
      <c r="J142" s="4"/>
      <c r="K142" s="9"/>
      <c r="O142" t="s">
        <v>71</v>
      </c>
      <c r="P142" t="s">
        <v>72</v>
      </c>
      <c r="Q142" t="s">
        <v>73</v>
      </c>
      <c r="R142" t="s">
        <v>49</v>
      </c>
    </row>
    <row r="143" spans="3:18" ht="18.75" x14ac:dyDescent="0.3">
      <c r="C143" s="1"/>
      <c r="E143" s="4"/>
      <c r="F143" s="4"/>
      <c r="G143" s="4"/>
      <c r="H143" s="4"/>
      <c r="I143" s="4"/>
      <c r="J143" s="4"/>
      <c r="K143" s="9"/>
      <c r="O143" t="s">
        <v>74</v>
      </c>
      <c r="P143" t="s">
        <v>75</v>
      </c>
      <c r="Q143" t="s">
        <v>76</v>
      </c>
      <c r="R143" t="s">
        <v>56</v>
      </c>
    </row>
    <row r="144" spans="3:18" ht="18.75" x14ac:dyDescent="0.3">
      <c r="C144" s="1"/>
      <c r="E144" s="4"/>
      <c r="F144" s="4"/>
      <c r="G144" s="4"/>
      <c r="H144" s="4"/>
      <c r="I144" s="4"/>
      <c r="J144" s="4"/>
      <c r="K144" s="9"/>
      <c r="O144" t="s">
        <v>77</v>
      </c>
      <c r="P144" t="s">
        <v>78</v>
      </c>
      <c r="Q144" t="s">
        <v>77</v>
      </c>
      <c r="R144" t="s">
        <v>49</v>
      </c>
    </row>
    <row r="145" spans="3:18" ht="18.75" x14ac:dyDescent="0.3">
      <c r="C145" s="1"/>
      <c r="E145" s="4"/>
      <c r="F145" s="4"/>
      <c r="G145" s="4"/>
      <c r="H145" s="4"/>
      <c r="I145" s="4"/>
      <c r="J145" s="4"/>
      <c r="K145" s="9"/>
      <c r="O145" t="s">
        <v>79</v>
      </c>
      <c r="P145" t="s">
        <v>80</v>
      </c>
      <c r="Q145" t="s">
        <v>81</v>
      </c>
      <c r="R145" t="s">
        <v>49</v>
      </c>
    </row>
    <row r="146" spans="3:18" ht="18.75" x14ac:dyDescent="0.3">
      <c r="C146" s="1"/>
      <c r="E146" s="4"/>
      <c r="F146" s="4"/>
      <c r="G146" s="4"/>
      <c r="H146" s="4"/>
      <c r="I146" s="4"/>
      <c r="J146" s="4"/>
      <c r="K146" s="9"/>
      <c r="O146" t="s">
        <v>82</v>
      </c>
      <c r="P146" t="s">
        <v>83</v>
      </c>
      <c r="Q146" t="s">
        <v>82</v>
      </c>
      <c r="R146" t="s">
        <v>56</v>
      </c>
    </row>
    <row r="147" spans="3:18" ht="18.75" x14ac:dyDescent="0.3">
      <c r="C147" s="1"/>
      <c r="E147" s="4"/>
      <c r="F147" s="4"/>
      <c r="G147" s="4"/>
      <c r="H147" s="4"/>
      <c r="I147" s="4"/>
      <c r="J147" s="4"/>
      <c r="K147" s="9"/>
      <c r="O147" t="s">
        <v>84</v>
      </c>
      <c r="P147" t="s">
        <v>85</v>
      </c>
      <c r="Q147" t="s">
        <v>86</v>
      </c>
      <c r="R147" t="s">
        <v>56</v>
      </c>
    </row>
    <row r="148" spans="3:18" ht="18.75" x14ac:dyDescent="0.3">
      <c r="C148" s="1"/>
      <c r="E148" s="4"/>
      <c r="F148" s="4"/>
      <c r="G148" s="4"/>
      <c r="H148" s="4"/>
      <c r="I148" s="4"/>
      <c r="J148" s="4"/>
      <c r="K148" s="9"/>
      <c r="O148" t="s">
        <v>87</v>
      </c>
      <c r="P148" t="s">
        <v>88</v>
      </c>
      <c r="Q148" t="s">
        <v>89</v>
      </c>
      <c r="R148" t="s">
        <v>56</v>
      </c>
    </row>
    <row r="149" spans="3:18" ht="18.75" x14ac:dyDescent="0.3">
      <c r="C149" s="1"/>
      <c r="E149" s="4"/>
      <c r="F149" s="4"/>
      <c r="G149" s="4"/>
      <c r="H149" s="4"/>
      <c r="I149" s="4"/>
      <c r="J149" s="4"/>
      <c r="K149" s="9"/>
      <c r="O149" t="s">
        <v>90</v>
      </c>
      <c r="P149" t="s">
        <v>91</v>
      </c>
      <c r="Q149" t="s">
        <v>92</v>
      </c>
      <c r="R149" t="s">
        <v>56</v>
      </c>
    </row>
    <row r="150" spans="3:18" ht="18.75" x14ac:dyDescent="0.3">
      <c r="C150" s="1"/>
      <c r="E150" s="4"/>
      <c r="F150" s="4"/>
      <c r="G150" s="4"/>
      <c r="H150" s="4"/>
      <c r="I150" s="4"/>
      <c r="J150" s="4"/>
      <c r="K150" s="9"/>
      <c r="O150" t="s">
        <v>93</v>
      </c>
      <c r="P150" t="s">
        <v>94</v>
      </c>
      <c r="Q150" t="s">
        <v>93</v>
      </c>
      <c r="R150" t="s">
        <v>56</v>
      </c>
    </row>
    <row r="151" spans="3:18" ht="18.75" x14ac:dyDescent="0.3">
      <c r="C151" s="1"/>
      <c r="E151" s="4"/>
      <c r="F151" s="4"/>
      <c r="G151" s="4"/>
      <c r="H151" s="4"/>
      <c r="I151" s="4"/>
      <c r="J151" s="4"/>
      <c r="K151" s="9"/>
      <c r="O151" t="s">
        <v>95</v>
      </c>
      <c r="P151" t="s">
        <v>96</v>
      </c>
      <c r="Q151" t="s">
        <v>97</v>
      </c>
      <c r="R151" t="s">
        <v>56</v>
      </c>
    </row>
    <row r="152" spans="3:18" ht="18.75" x14ac:dyDescent="0.3">
      <c r="C152" s="1"/>
      <c r="E152" s="4"/>
      <c r="F152" s="4"/>
      <c r="G152" s="4"/>
      <c r="H152" s="4"/>
      <c r="I152" s="4"/>
      <c r="J152" s="4"/>
      <c r="K152" s="9"/>
      <c r="O152" t="s">
        <v>98</v>
      </c>
      <c r="P152" t="s">
        <v>99</v>
      </c>
      <c r="Q152" t="s">
        <v>100</v>
      </c>
      <c r="R152" t="s">
        <v>56</v>
      </c>
    </row>
    <row r="153" spans="3:18" ht="18.75" x14ac:dyDescent="0.3">
      <c r="C153" s="1"/>
      <c r="E153" s="4"/>
      <c r="F153" s="4"/>
      <c r="G153" s="4"/>
      <c r="H153" s="4"/>
      <c r="I153" s="4"/>
      <c r="J153" s="4"/>
      <c r="K153" s="9"/>
      <c r="O153" t="s">
        <v>101</v>
      </c>
      <c r="P153" t="s">
        <v>102</v>
      </c>
      <c r="Q153" t="s">
        <v>101</v>
      </c>
      <c r="R153" t="s">
        <v>56</v>
      </c>
    </row>
    <row r="154" spans="3:18" ht="18.75" x14ac:dyDescent="0.3">
      <c r="C154" s="1"/>
      <c r="E154" s="4"/>
      <c r="F154" s="4"/>
      <c r="G154" s="4"/>
      <c r="H154" s="4"/>
      <c r="I154" s="4"/>
      <c r="J154" s="4"/>
      <c r="K154" s="9"/>
      <c r="O154" t="s">
        <v>103</v>
      </c>
      <c r="P154" t="s">
        <v>104</v>
      </c>
      <c r="Q154" t="s">
        <v>105</v>
      </c>
    </row>
    <row r="155" spans="3:18" ht="18.75" x14ac:dyDescent="0.3">
      <c r="C155" s="1"/>
      <c r="E155" s="4"/>
      <c r="F155" s="4"/>
      <c r="G155" s="4"/>
      <c r="H155" s="4"/>
      <c r="I155" s="4"/>
      <c r="J155" s="4"/>
      <c r="K155" s="9"/>
      <c r="O155" t="s">
        <v>106</v>
      </c>
      <c r="P155" t="s">
        <v>107</v>
      </c>
      <c r="Q155" t="s">
        <v>108</v>
      </c>
      <c r="R155" t="s">
        <v>56</v>
      </c>
    </row>
    <row r="156" spans="3:18" ht="18.75" x14ac:dyDescent="0.3">
      <c r="C156" s="1"/>
      <c r="E156" s="4"/>
      <c r="F156" s="4"/>
      <c r="G156" s="4"/>
      <c r="H156" s="4"/>
      <c r="I156" s="4"/>
      <c r="J156" s="4"/>
      <c r="K156" s="9"/>
      <c r="O156" t="s">
        <v>109</v>
      </c>
      <c r="P156" t="s">
        <v>110</v>
      </c>
      <c r="Q156" t="s">
        <v>111</v>
      </c>
      <c r="R156" t="s">
        <v>56</v>
      </c>
    </row>
    <row r="157" spans="3:18" ht="18.75" x14ac:dyDescent="0.3">
      <c r="C157" s="1"/>
      <c r="E157" s="4"/>
      <c r="F157" s="4"/>
      <c r="G157" s="4"/>
      <c r="H157" s="4"/>
      <c r="I157" s="4"/>
      <c r="J157" s="4"/>
      <c r="K157" s="9"/>
      <c r="O157" t="s">
        <v>112</v>
      </c>
      <c r="P157" t="s">
        <v>113</v>
      </c>
      <c r="Q157" t="s">
        <v>114</v>
      </c>
      <c r="R157" t="s">
        <v>56</v>
      </c>
    </row>
    <row r="158" spans="3:18" ht="18.75" x14ac:dyDescent="0.3">
      <c r="C158" s="1"/>
      <c r="E158" s="4"/>
      <c r="F158" s="4"/>
      <c r="G158" s="4"/>
      <c r="H158" s="4"/>
      <c r="I158" s="4"/>
      <c r="J158" s="4"/>
      <c r="K158" s="9"/>
      <c r="O158" t="s">
        <v>115</v>
      </c>
      <c r="P158" t="s">
        <v>116</v>
      </c>
      <c r="Q158" t="s">
        <v>117</v>
      </c>
    </row>
    <row r="159" spans="3:18" ht="18.75" x14ac:dyDescent="0.3">
      <c r="C159" s="1"/>
      <c r="E159" s="4"/>
      <c r="F159" s="4"/>
      <c r="G159" s="4"/>
      <c r="H159" s="4"/>
      <c r="I159" s="4"/>
      <c r="J159" s="4"/>
      <c r="K159" s="9"/>
      <c r="O159" t="s">
        <v>118</v>
      </c>
      <c r="P159" t="s">
        <v>119</v>
      </c>
      <c r="Q159" t="s">
        <v>120</v>
      </c>
    </row>
    <row r="160" spans="3:18" ht="18.75" x14ac:dyDescent="0.3">
      <c r="C160" s="1"/>
      <c r="E160" s="4"/>
      <c r="F160" s="4"/>
      <c r="G160" s="4"/>
      <c r="H160" s="4"/>
      <c r="I160" s="4"/>
      <c r="J160" s="4"/>
      <c r="K160" s="9"/>
      <c r="P160" t="s">
        <v>121</v>
      </c>
      <c r="Q160" t="s">
        <v>122</v>
      </c>
    </row>
    <row r="161" spans="3:18" ht="18.75" x14ac:dyDescent="0.3">
      <c r="C161" s="1"/>
      <c r="E161" s="4"/>
      <c r="F161" s="4"/>
      <c r="G161" s="4"/>
      <c r="H161" s="4"/>
      <c r="I161" s="4"/>
      <c r="J161" s="4"/>
      <c r="K161" s="9"/>
    </row>
    <row r="162" spans="3:18" ht="18.75" x14ac:dyDescent="0.3">
      <c r="C162" s="1"/>
      <c r="E162" s="4"/>
      <c r="F162" s="4"/>
      <c r="G162" s="4"/>
      <c r="H162" s="4"/>
      <c r="I162" s="4"/>
      <c r="J162" s="4"/>
      <c r="K162" s="9"/>
    </row>
    <row r="163" spans="3:18" ht="18.75" x14ac:dyDescent="0.3">
      <c r="C163" s="1"/>
      <c r="E163" s="4"/>
      <c r="F163" s="4"/>
      <c r="G163" s="4"/>
      <c r="H163" s="4"/>
      <c r="I163" s="4"/>
      <c r="J163" s="4"/>
      <c r="K163" s="9"/>
      <c r="P163" t="s">
        <v>121</v>
      </c>
      <c r="Q163" t="s">
        <v>123</v>
      </c>
      <c r="R163" t="s">
        <v>124</v>
      </c>
    </row>
    <row r="164" spans="3:18" ht="18.75" x14ac:dyDescent="0.3">
      <c r="C164" s="1"/>
      <c r="E164" s="4"/>
      <c r="F164" s="4"/>
      <c r="G164" s="4"/>
      <c r="H164" s="4"/>
      <c r="I164" s="4"/>
      <c r="J164" s="4"/>
      <c r="K164" s="9"/>
      <c r="O164" t="s">
        <v>125</v>
      </c>
      <c r="P164" t="s">
        <v>116</v>
      </c>
      <c r="Q164" t="s">
        <v>123</v>
      </c>
      <c r="R164" t="s">
        <v>126</v>
      </c>
    </row>
    <row r="165" spans="3:18" ht="18.75" x14ac:dyDescent="0.3">
      <c r="C165" s="1"/>
      <c r="E165" s="4"/>
      <c r="F165" s="4"/>
      <c r="G165" s="4"/>
      <c r="H165" s="4"/>
      <c r="I165" s="4"/>
      <c r="J165" s="4"/>
      <c r="K165" s="9"/>
      <c r="P165" t="s">
        <v>119</v>
      </c>
      <c r="Q165" t="s">
        <v>123</v>
      </c>
      <c r="R165" t="s">
        <v>127</v>
      </c>
    </row>
    <row r="166" spans="3:18" ht="18.75" x14ac:dyDescent="0.3">
      <c r="C166" s="1"/>
      <c r="E166" s="4"/>
      <c r="F166" s="4"/>
      <c r="G166" s="4"/>
      <c r="H166" s="4"/>
      <c r="I166" s="4"/>
      <c r="J166" s="4"/>
      <c r="K166" s="9"/>
      <c r="O166" t="s">
        <v>128</v>
      </c>
      <c r="P166" t="s">
        <v>121</v>
      </c>
      <c r="Q166" t="s">
        <v>129</v>
      </c>
      <c r="R166" t="s">
        <v>130</v>
      </c>
    </row>
    <row r="167" spans="3:18" ht="18.75" x14ac:dyDescent="0.3">
      <c r="C167" s="1"/>
      <c r="E167" s="4"/>
      <c r="F167" s="4"/>
      <c r="G167" s="4"/>
      <c r="H167" s="4"/>
      <c r="I167" s="4"/>
      <c r="J167" s="4"/>
      <c r="K167" s="9"/>
      <c r="O167" t="s">
        <v>131</v>
      </c>
      <c r="P167" t="s">
        <v>116</v>
      </c>
      <c r="Q167" t="s">
        <v>132</v>
      </c>
      <c r="R167" t="s">
        <v>133</v>
      </c>
    </row>
    <row r="168" spans="3:18" ht="18.75" x14ac:dyDescent="0.3">
      <c r="C168" s="1"/>
      <c r="E168" s="4"/>
      <c r="F168" s="4"/>
      <c r="G168" s="4"/>
      <c r="H168" s="4"/>
      <c r="I168" s="4"/>
      <c r="J168" s="4"/>
      <c r="K168" s="9"/>
      <c r="O168" t="s">
        <v>118</v>
      </c>
      <c r="P168" t="s">
        <v>119</v>
      </c>
      <c r="Q168" t="s">
        <v>134</v>
      </c>
      <c r="R168" t="s">
        <v>135</v>
      </c>
    </row>
    <row r="169" spans="3:18" ht="18.75" x14ac:dyDescent="0.3">
      <c r="C169" s="1"/>
      <c r="E169" s="4"/>
      <c r="F169" s="4"/>
      <c r="G169" s="4"/>
      <c r="H169" s="4"/>
      <c r="I169" s="4"/>
      <c r="J169" s="4"/>
      <c r="K169" s="9"/>
    </row>
  </sheetData>
  <mergeCells count="7">
    <mergeCell ref="D79:K79"/>
    <mergeCell ref="D10:K10"/>
    <mergeCell ref="F13:J13"/>
    <mergeCell ref="F58:J58"/>
    <mergeCell ref="D73:K73"/>
    <mergeCell ref="D75:K75"/>
    <mergeCell ref="D77:K77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K13:K60" xr:uid="{51B47146-B5A1-4C2E-B80E-5946FC1C305A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F13:J60" xr:uid="{15232AD8-68E5-4C2B-B553-B5CFCEF78D23}">
      <formula1>30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9F0A-DFD2-4F62-A160-5A7573A62E8F}">
  <dimension ref="B6:Q170"/>
  <sheetViews>
    <sheetView topLeftCell="E19" workbookViewId="0">
      <selection activeCell="J62" sqref="J62"/>
    </sheetView>
  </sheetViews>
  <sheetFormatPr baseColWidth="10" defaultRowHeight="12.75" x14ac:dyDescent="0.2"/>
  <sheetData>
    <row r="6" spans="2:11" ht="18.75" x14ac:dyDescent="0.3">
      <c r="B6" s="1"/>
      <c r="D6" s="4"/>
      <c r="E6" s="4"/>
      <c r="F6" s="4"/>
      <c r="G6" s="4"/>
      <c r="H6" s="4"/>
      <c r="I6" s="4"/>
      <c r="J6" s="9"/>
    </row>
    <row r="7" spans="2:11" ht="23.25" x14ac:dyDescent="0.35">
      <c r="B7" s="1"/>
      <c r="C7" s="2" t="s">
        <v>0</v>
      </c>
      <c r="D7" s="3" t="s">
        <v>16</v>
      </c>
      <c r="E7" s="4"/>
      <c r="F7" s="4"/>
      <c r="G7" s="4"/>
      <c r="H7" s="4"/>
      <c r="J7" s="5" t="s">
        <v>2</v>
      </c>
      <c r="K7" s="5">
        <v>90</v>
      </c>
    </row>
    <row r="8" spans="2:11" ht="27" x14ac:dyDescent="0.35">
      <c r="B8" s="1"/>
      <c r="C8" s="2" t="s">
        <v>3</v>
      </c>
      <c r="D8" s="6"/>
      <c r="E8" s="7" t="s">
        <v>4</v>
      </c>
      <c r="F8" s="6"/>
      <c r="G8" s="6"/>
      <c r="H8" s="6"/>
      <c r="I8" s="6"/>
      <c r="J8" s="5" t="e">
        <f>+IF(E8=K7,J7,"")&amp;IF(E8=#REF!,#REF!,"")</f>
        <v>#REF!</v>
      </c>
    </row>
    <row r="9" spans="2:11" ht="25.5" x14ac:dyDescent="0.35">
      <c r="B9" s="1"/>
      <c r="C9" s="8"/>
      <c r="D9" s="4"/>
      <c r="E9" s="4"/>
      <c r="F9" s="4"/>
      <c r="G9" s="4"/>
      <c r="H9" s="4"/>
      <c r="I9" s="4"/>
      <c r="J9" s="9"/>
    </row>
    <row r="10" spans="2:11" ht="18.75" x14ac:dyDescent="0.3">
      <c r="B10" s="1"/>
      <c r="D10" s="4"/>
      <c r="E10" s="4"/>
      <c r="F10" s="4"/>
      <c r="G10" s="4"/>
      <c r="H10" s="4"/>
      <c r="I10" s="4"/>
      <c r="J10" s="9"/>
    </row>
    <row r="11" spans="2:11" ht="27" x14ac:dyDescent="0.2">
      <c r="B11" s="1"/>
      <c r="C11" s="65" t="s">
        <v>5</v>
      </c>
      <c r="D11" s="65"/>
      <c r="E11" s="65"/>
      <c r="F11" s="65"/>
      <c r="G11" s="65"/>
      <c r="H11" s="65"/>
      <c r="I11" s="65"/>
      <c r="J11" s="65"/>
    </row>
    <row r="12" spans="2:11" ht="18.75" x14ac:dyDescent="0.3">
      <c r="B12" s="1"/>
      <c r="D12" s="4"/>
      <c r="E12" s="4"/>
      <c r="F12" s="4"/>
      <c r="G12" s="4"/>
      <c r="H12" s="4"/>
      <c r="I12" s="4"/>
      <c r="J12" s="9"/>
    </row>
    <row r="13" spans="2:11" ht="23.25" x14ac:dyDescent="0.35">
      <c r="B13" s="1"/>
      <c r="C13" s="10"/>
      <c r="D13" s="4"/>
      <c r="E13" s="4"/>
      <c r="F13" s="4"/>
      <c r="G13" s="4"/>
      <c r="H13" s="4"/>
      <c r="I13" s="4"/>
      <c r="J13" s="11"/>
    </row>
    <row r="14" spans="2:11" ht="16.5" x14ac:dyDescent="0.25">
      <c r="B14" s="1"/>
      <c r="C14" s="12"/>
      <c r="D14" s="13"/>
      <c r="E14" s="66"/>
      <c r="F14" s="67"/>
      <c r="G14" s="67"/>
      <c r="H14" s="67"/>
      <c r="I14" s="67"/>
      <c r="J14" s="16"/>
      <c r="K14" s="17"/>
    </row>
    <row r="15" spans="2:11" ht="16.5" x14ac:dyDescent="0.25">
      <c r="B15" s="1"/>
      <c r="C15" s="12" t="s">
        <v>6</v>
      </c>
      <c r="D15" s="13" t="s">
        <v>143</v>
      </c>
      <c r="E15" s="18" t="s">
        <v>220</v>
      </c>
      <c r="F15" s="15"/>
      <c r="G15" s="15"/>
      <c r="H15" s="15"/>
      <c r="I15" s="15"/>
      <c r="J15" s="16">
        <v>173400</v>
      </c>
      <c r="K15" s="17"/>
    </row>
    <row r="16" spans="2:11" ht="16.5" x14ac:dyDescent="0.25">
      <c r="B16" s="1"/>
      <c r="C16" s="12" t="s">
        <v>8</v>
      </c>
      <c r="D16" s="13" t="s">
        <v>219</v>
      </c>
      <c r="E16" s="18" t="s">
        <v>220</v>
      </c>
      <c r="F16" s="15"/>
      <c r="G16" s="15"/>
      <c r="H16" s="15"/>
      <c r="I16" s="15"/>
      <c r="J16" s="16">
        <v>173400</v>
      </c>
      <c r="K16" s="17"/>
    </row>
    <row r="17" spans="2:11" ht="16.5" x14ac:dyDescent="0.25">
      <c r="B17" s="1"/>
      <c r="C17" s="12"/>
      <c r="D17" s="13"/>
      <c r="E17" s="14"/>
      <c r="F17" s="15"/>
      <c r="G17" s="15"/>
      <c r="H17" s="15"/>
      <c r="I17" s="15"/>
      <c r="J17" s="16"/>
      <c r="K17" s="17"/>
    </row>
    <row r="18" spans="2:11" ht="16.5" x14ac:dyDescent="0.25">
      <c r="B18" s="1" t="s">
        <v>8</v>
      </c>
      <c r="C18" s="12" t="s">
        <v>6</v>
      </c>
      <c r="D18" s="13" t="s">
        <v>143</v>
      </c>
      <c r="E18" s="18" t="s">
        <v>220</v>
      </c>
      <c r="F18" s="15"/>
      <c r="G18" s="15"/>
      <c r="H18" s="15"/>
      <c r="I18" s="15"/>
      <c r="J18" s="16">
        <v>37275</v>
      </c>
      <c r="K18" s="17"/>
    </row>
    <row r="19" spans="2:11" ht="16.5" x14ac:dyDescent="0.25">
      <c r="B19" s="1"/>
      <c r="C19" s="12" t="s">
        <v>8</v>
      </c>
      <c r="D19" s="13" t="s">
        <v>144</v>
      </c>
      <c r="E19" s="18" t="s">
        <v>220</v>
      </c>
      <c r="F19" s="15"/>
      <c r="G19" s="15"/>
      <c r="H19" s="15"/>
      <c r="I19" s="15"/>
      <c r="J19" s="16">
        <v>37275</v>
      </c>
      <c r="K19" s="17"/>
    </row>
    <row r="20" spans="2:11" ht="16.5" x14ac:dyDescent="0.25">
      <c r="B20" s="1"/>
      <c r="C20" s="12"/>
      <c r="D20" s="13"/>
      <c r="E20" s="14"/>
      <c r="F20" s="15"/>
      <c r="G20" s="15"/>
      <c r="H20" s="15"/>
      <c r="I20" s="15"/>
      <c r="J20" s="16"/>
      <c r="K20" s="17"/>
    </row>
    <row r="21" spans="2:11" ht="16.5" x14ac:dyDescent="0.25">
      <c r="B21" s="1"/>
      <c r="C21" s="12" t="s">
        <v>6</v>
      </c>
      <c r="D21" s="13" t="s">
        <v>178</v>
      </c>
      <c r="E21" s="51" t="s">
        <v>221</v>
      </c>
      <c r="F21" s="18"/>
      <c r="G21" s="15"/>
      <c r="H21" s="15"/>
      <c r="I21" s="15"/>
      <c r="J21" s="16">
        <v>2141023</v>
      </c>
      <c r="K21" s="17"/>
    </row>
    <row r="22" spans="2:11" ht="16.5" x14ac:dyDescent="0.25">
      <c r="B22" s="1"/>
      <c r="C22" s="12" t="s">
        <v>8</v>
      </c>
      <c r="D22" s="13" t="s">
        <v>191</v>
      </c>
      <c r="E22" s="51" t="s">
        <v>221</v>
      </c>
      <c r="F22" s="15"/>
      <c r="G22" s="15"/>
      <c r="H22" s="15"/>
      <c r="I22" s="15"/>
      <c r="J22" s="16">
        <v>2141023</v>
      </c>
      <c r="K22" s="17"/>
    </row>
    <row r="23" spans="2:11" ht="16.5" x14ac:dyDescent="0.25">
      <c r="B23" s="1"/>
      <c r="C23" s="12"/>
      <c r="D23" s="13"/>
      <c r="E23" s="14"/>
      <c r="F23" s="15"/>
      <c r="G23" s="15"/>
      <c r="H23" s="15"/>
      <c r="I23" s="15"/>
      <c r="J23" s="16"/>
      <c r="K23" s="17"/>
    </row>
    <row r="24" spans="2:11" ht="16.5" x14ac:dyDescent="0.25">
      <c r="B24" s="1"/>
      <c r="C24" s="12" t="s">
        <v>6</v>
      </c>
      <c r="D24" s="13" t="s">
        <v>150</v>
      </c>
      <c r="E24" s="18" t="s">
        <v>222</v>
      </c>
      <c r="F24" s="15"/>
      <c r="G24" s="15"/>
      <c r="H24" s="15"/>
      <c r="I24" s="15"/>
      <c r="J24" s="16">
        <v>1123093</v>
      </c>
      <c r="K24" s="17"/>
    </row>
    <row r="25" spans="2:11" ht="16.5" x14ac:dyDescent="0.25">
      <c r="B25" s="1"/>
      <c r="C25" s="12" t="s">
        <v>8</v>
      </c>
      <c r="D25" s="13" t="s">
        <v>191</v>
      </c>
      <c r="E25" s="18" t="s">
        <v>222</v>
      </c>
      <c r="F25" s="15"/>
      <c r="G25" s="15"/>
      <c r="H25" s="15"/>
      <c r="I25" s="15"/>
      <c r="J25" s="16">
        <v>1132093</v>
      </c>
      <c r="K25" s="17"/>
    </row>
    <row r="26" spans="2:11" ht="16.5" x14ac:dyDescent="0.25">
      <c r="B26" s="1"/>
      <c r="C26" s="12"/>
      <c r="D26" s="19"/>
      <c r="E26" s="20"/>
      <c r="F26" s="21"/>
      <c r="G26" s="21"/>
      <c r="H26" s="21"/>
      <c r="I26" s="21"/>
      <c r="J26" s="22"/>
      <c r="K26" s="17"/>
    </row>
    <row r="27" spans="2:11" ht="16.5" x14ac:dyDescent="0.25">
      <c r="B27" s="1"/>
      <c r="C27" s="12" t="s">
        <v>6</v>
      </c>
      <c r="D27" s="13" t="s">
        <v>143</v>
      </c>
      <c r="E27" s="18" t="s">
        <v>223</v>
      </c>
      <c r="F27" s="15"/>
      <c r="G27" s="15"/>
      <c r="H27" s="15"/>
      <c r="I27" s="15"/>
      <c r="J27" s="16">
        <v>470159</v>
      </c>
      <c r="K27" s="17"/>
    </row>
    <row r="28" spans="2:11" ht="16.5" x14ac:dyDescent="0.25">
      <c r="B28" s="1"/>
      <c r="C28" s="12" t="s">
        <v>8</v>
      </c>
      <c r="D28" s="13" t="s">
        <v>144</v>
      </c>
      <c r="E28" s="18" t="s">
        <v>223</v>
      </c>
      <c r="F28" s="15"/>
      <c r="G28" s="15"/>
      <c r="H28" s="15"/>
      <c r="I28" s="15"/>
      <c r="J28" s="16">
        <v>470159</v>
      </c>
      <c r="K28" s="17"/>
    </row>
    <row r="29" spans="2:11" ht="16.5" x14ac:dyDescent="0.25">
      <c r="B29" s="1"/>
      <c r="C29" s="12"/>
      <c r="D29" s="19"/>
      <c r="E29" s="21"/>
      <c r="F29" s="21"/>
      <c r="G29" s="21"/>
      <c r="H29" s="21"/>
      <c r="I29" s="21"/>
      <c r="J29" s="16"/>
      <c r="K29" s="17"/>
    </row>
    <row r="30" spans="2:11" ht="16.5" x14ac:dyDescent="0.25">
      <c r="B30" s="1"/>
      <c r="C30" s="12" t="s">
        <v>6</v>
      </c>
      <c r="D30" s="13" t="s">
        <v>143</v>
      </c>
      <c r="E30" s="18" t="s">
        <v>224</v>
      </c>
      <c r="F30" s="15"/>
      <c r="G30" s="15"/>
      <c r="H30" s="15"/>
      <c r="I30" s="15"/>
      <c r="J30" s="16">
        <v>438116</v>
      </c>
      <c r="K30" s="17"/>
    </row>
    <row r="31" spans="2:11" ht="16.5" x14ac:dyDescent="0.25">
      <c r="B31" s="1"/>
      <c r="C31" s="12" t="s">
        <v>8</v>
      </c>
      <c r="D31" s="13" t="s">
        <v>144</v>
      </c>
      <c r="E31" s="18" t="s">
        <v>224</v>
      </c>
      <c r="F31" s="15"/>
      <c r="G31" s="15"/>
      <c r="H31" s="15"/>
      <c r="I31" s="15"/>
      <c r="J31" s="16">
        <v>438116</v>
      </c>
      <c r="K31" s="17"/>
    </row>
    <row r="32" spans="2:11" ht="16.5" x14ac:dyDescent="0.25">
      <c r="B32" s="1"/>
      <c r="C32" s="12"/>
      <c r="D32" s="19"/>
      <c r="E32" s="23"/>
      <c r="F32" s="23"/>
      <c r="G32" s="23"/>
      <c r="H32" s="23"/>
      <c r="I32" s="23"/>
      <c r="J32" s="22"/>
      <c r="K32" s="17"/>
    </row>
    <row r="33" spans="2:11" ht="16.5" x14ac:dyDescent="0.25">
      <c r="B33" s="1"/>
      <c r="C33" s="12" t="s">
        <v>6</v>
      </c>
      <c r="D33" s="13" t="s">
        <v>9</v>
      </c>
      <c r="E33" s="18" t="s">
        <v>225</v>
      </c>
      <c r="F33" s="15"/>
      <c r="G33" s="15"/>
      <c r="H33" s="15"/>
      <c r="I33" s="15"/>
      <c r="J33" s="22">
        <v>75554</v>
      </c>
      <c r="K33" s="17"/>
    </row>
    <row r="34" spans="2:11" ht="16.5" x14ac:dyDescent="0.25">
      <c r="B34" s="1"/>
      <c r="C34" s="12" t="s">
        <v>8</v>
      </c>
      <c r="D34" s="13" t="s">
        <v>144</v>
      </c>
      <c r="E34" s="18" t="s">
        <v>225</v>
      </c>
      <c r="F34" s="15"/>
      <c r="G34" s="15"/>
      <c r="H34" s="15"/>
      <c r="I34" s="15"/>
      <c r="J34" s="22">
        <v>75554</v>
      </c>
      <c r="K34" s="17"/>
    </row>
    <row r="35" spans="2:11" ht="16.5" x14ac:dyDescent="0.25">
      <c r="B35" s="1"/>
      <c r="C35" s="12"/>
      <c r="D35" s="19"/>
      <c r="E35" s="15"/>
      <c r="F35" s="21"/>
      <c r="G35" s="21"/>
      <c r="H35" s="21"/>
      <c r="I35" s="21"/>
      <c r="J35" s="22"/>
      <c r="K35" s="17"/>
    </row>
    <row r="36" spans="2:11" ht="16.5" x14ac:dyDescent="0.25">
      <c r="B36" s="1"/>
      <c r="C36" s="12" t="s">
        <v>6</v>
      </c>
      <c r="D36" s="13" t="s">
        <v>9</v>
      </c>
      <c r="E36" s="18" t="s">
        <v>226</v>
      </c>
      <c r="F36" s="15"/>
      <c r="G36" s="15"/>
      <c r="H36" s="15"/>
      <c r="I36" s="15"/>
      <c r="J36" s="22">
        <v>90666</v>
      </c>
      <c r="K36" s="17"/>
    </row>
    <row r="37" spans="2:11" ht="16.5" x14ac:dyDescent="0.25">
      <c r="B37" s="1"/>
      <c r="C37" s="12" t="s">
        <v>8</v>
      </c>
      <c r="D37" s="13" t="s">
        <v>144</v>
      </c>
      <c r="E37" s="18" t="s">
        <v>226</v>
      </c>
      <c r="F37" s="15"/>
      <c r="G37" s="15"/>
      <c r="H37" s="15"/>
      <c r="I37" s="15"/>
      <c r="J37" s="22">
        <v>90666</v>
      </c>
      <c r="K37" s="17"/>
    </row>
    <row r="38" spans="2:11" ht="16.5" x14ac:dyDescent="0.25">
      <c r="B38" s="1"/>
      <c r="C38" s="12"/>
      <c r="D38" s="19"/>
      <c r="E38" s="21"/>
      <c r="F38" s="21"/>
      <c r="G38" s="21"/>
      <c r="H38" s="21"/>
      <c r="I38" s="21"/>
      <c r="J38" s="22"/>
      <c r="K38" s="17"/>
    </row>
    <row r="39" spans="2:11" ht="16.5" x14ac:dyDescent="0.25">
      <c r="B39" s="1"/>
      <c r="C39" s="12" t="s">
        <v>6</v>
      </c>
      <c r="D39" s="13" t="s">
        <v>9</v>
      </c>
      <c r="E39" s="18" t="s">
        <v>227</v>
      </c>
      <c r="F39" s="15"/>
      <c r="G39" s="15"/>
      <c r="H39" s="15"/>
      <c r="I39" s="15"/>
      <c r="J39" s="22">
        <v>46298</v>
      </c>
      <c r="K39" s="17"/>
    </row>
    <row r="40" spans="2:11" ht="16.5" x14ac:dyDescent="0.25">
      <c r="B40" s="1"/>
      <c r="C40" s="12" t="s">
        <v>8</v>
      </c>
      <c r="D40" s="13" t="s">
        <v>144</v>
      </c>
      <c r="E40" s="18" t="s">
        <v>227</v>
      </c>
      <c r="F40" s="15"/>
      <c r="G40" s="15"/>
      <c r="H40" s="15"/>
      <c r="I40" s="15"/>
      <c r="J40" s="22">
        <v>46298</v>
      </c>
      <c r="K40" s="17"/>
    </row>
    <row r="41" spans="2:11" ht="16.5" x14ac:dyDescent="0.25">
      <c r="B41" s="1"/>
      <c r="C41" s="12"/>
      <c r="D41" s="19"/>
      <c r="E41" s="21"/>
      <c r="F41" s="21"/>
      <c r="G41" s="21"/>
      <c r="H41" s="21"/>
      <c r="I41" s="21"/>
      <c r="J41" s="16"/>
      <c r="K41" s="17"/>
    </row>
    <row r="42" spans="2:11" ht="16.5" x14ac:dyDescent="0.25">
      <c r="B42" s="1"/>
      <c r="C42" s="12" t="s">
        <v>6</v>
      </c>
      <c r="D42" s="13" t="s">
        <v>9</v>
      </c>
      <c r="E42" s="18" t="s">
        <v>228</v>
      </c>
      <c r="F42" s="15"/>
      <c r="G42" s="15"/>
      <c r="H42" s="15"/>
      <c r="I42" s="15"/>
      <c r="J42" s="16">
        <v>1479854</v>
      </c>
      <c r="K42" s="17"/>
    </row>
    <row r="43" spans="2:11" ht="16.5" x14ac:dyDescent="0.25">
      <c r="B43" s="1"/>
      <c r="C43" s="12" t="s">
        <v>8</v>
      </c>
      <c r="D43" s="13" t="s">
        <v>144</v>
      </c>
      <c r="E43" s="18" t="s">
        <v>228</v>
      </c>
      <c r="F43" s="15"/>
      <c r="G43" s="15"/>
      <c r="H43" s="15"/>
      <c r="I43" s="15"/>
      <c r="J43" s="16">
        <v>1479854</v>
      </c>
      <c r="K43" s="17"/>
    </row>
    <row r="44" spans="2:11" ht="16.5" x14ac:dyDescent="0.25">
      <c r="B44" s="1"/>
      <c r="C44" s="12"/>
      <c r="D44" s="19"/>
      <c r="E44" s="21"/>
      <c r="F44" s="21"/>
      <c r="G44" s="21"/>
      <c r="H44" s="21"/>
      <c r="I44" s="21"/>
      <c r="J44" s="22"/>
      <c r="K44" s="17"/>
    </row>
    <row r="45" spans="2:11" ht="16.5" x14ac:dyDescent="0.25">
      <c r="B45" s="1"/>
      <c r="C45" s="12" t="s">
        <v>6</v>
      </c>
      <c r="D45" s="13" t="s">
        <v>9</v>
      </c>
      <c r="E45" s="18" t="s">
        <v>229</v>
      </c>
      <c r="F45" s="15"/>
      <c r="G45" s="15"/>
      <c r="H45" s="15"/>
      <c r="I45" s="15"/>
      <c r="J45" s="22">
        <v>171854</v>
      </c>
      <c r="K45" s="17"/>
    </row>
    <row r="46" spans="2:11" ht="16.5" x14ac:dyDescent="0.25">
      <c r="B46" s="1"/>
      <c r="C46" s="12" t="s">
        <v>8</v>
      </c>
      <c r="D46" s="13" t="s">
        <v>144</v>
      </c>
      <c r="E46" s="18" t="s">
        <v>229</v>
      </c>
      <c r="F46" s="15"/>
      <c r="G46" s="15"/>
      <c r="H46" s="15"/>
      <c r="I46" s="15"/>
      <c r="J46" s="22">
        <v>171854</v>
      </c>
      <c r="K46" s="17"/>
    </row>
    <row r="47" spans="2:11" ht="16.5" x14ac:dyDescent="0.25">
      <c r="B47" s="1"/>
      <c r="C47" s="12"/>
      <c r="D47" s="19"/>
      <c r="E47" s="15"/>
      <c r="F47" s="14"/>
      <c r="G47" s="15"/>
      <c r="H47" s="15"/>
      <c r="I47" s="15"/>
      <c r="J47" s="22"/>
      <c r="K47" s="17"/>
    </row>
    <row r="48" spans="2:11" ht="16.5" x14ac:dyDescent="0.25">
      <c r="B48" s="1"/>
      <c r="C48" s="12" t="s">
        <v>6</v>
      </c>
      <c r="D48" s="13" t="s">
        <v>143</v>
      </c>
      <c r="E48" s="18" t="s">
        <v>230</v>
      </c>
      <c r="F48" s="24"/>
      <c r="G48" s="15"/>
      <c r="H48" s="15"/>
      <c r="I48" s="15"/>
      <c r="J48" s="16">
        <v>150000</v>
      </c>
      <c r="K48" s="17"/>
    </row>
    <row r="49" spans="2:11" ht="16.5" x14ac:dyDescent="0.25">
      <c r="B49" s="1"/>
      <c r="C49" s="12" t="s">
        <v>8</v>
      </c>
      <c r="D49" s="13" t="s">
        <v>143</v>
      </c>
      <c r="E49" s="18" t="s">
        <v>230</v>
      </c>
      <c r="F49" s="24"/>
      <c r="G49" s="15"/>
      <c r="H49" s="15"/>
      <c r="I49" s="15"/>
      <c r="J49" s="16">
        <v>150000</v>
      </c>
      <c r="K49" s="17"/>
    </row>
    <row r="50" spans="2:11" ht="16.5" x14ac:dyDescent="0.25">
      <c r="B50" s="1"/>
      <c r="C50" s="12"/>
      <c r="D50" s="19"/>
      <c r="E50" s="15"/>
      <c r="F50" s="24"/>
      <c r="G50" s="15"/>
      <c r="H50" s="15"/>
      <c r="I50" s="15"/>
      <c r="J50" s="22"/>
      <c r="K50" s="17"/>
    </row>
    <row r="51" spans="2:11" ht="16.5" x14ac:dyDescent="0.25">
      <c r="B51" s="1"/>
      <c r="C51" s="12" t="s">
        <v>6</v>
      </c>
      <c r="D51" s="13" t="s">
        <v>153</v>
      </c>
      <c r="E51" s="18" t="s">
        <v>131</v>
      </c>
      <c r="F51" s="24"/>
      <c r="G51" s="15"/>
      <c r="H51" s="15"/>
      <c r="I51" s="15"/>
      <c r="J51" s="16">
        <v>6600</v>
      </c>
      <c r="K51" s="17"/>
    </row>
    <row r="52" spans="2:11" ht="16.5" x14ac:dyDescent="0.25">
      <c r="B52" s="1"/>
      <c r="C52" s="12" t="s">
        <v>8</v>
      </c>
      <c r="D52" s="13" t="s">
        <v>191</v>
      </c>
      <c r="E52" s="18" t="s">
        <v>131</v>
      </c>
      <c r="F52" s="25"/>
      <c r="G52" s="15"/>
      <c r="H52" s="15"/>
      <c r="I52" s="15"/>
      <c r="J52" s="16">
        <v>6600</v>
      </c>
      <c r="K52" s="17"/>
    </row>
    <row r="53" spans="2:11" ht="16.5" x14ac:dyDescent="0.25">
      <c r="B53" s="1"/>
      <c r="C53" s="12"/>
      <c r="D53" s="19"/>
      <c r="E53" s="15"/>
      <c r="F53" s="15"/>
      <c r="G53" s="15"/>
      <c r="H53" s="15"/>
      <c r="I53" s="15"/>
      <c r="J53" s="22"/>
      <c r="K53" s="17"/>
    </row>
    <row r="54" spans="2:11" ht="16.5" x14ac:dyDescent="0.25">
      <c r="B54" s="1"/>
      <c r="C54" s="12" t="s">
        <v>6</v>
      </c>
      <c r="D54" s="13" t="s">
        <v>9</v>
      </c>
      <c r="E54" s="18" t="s">
        <v>231</v>
      </c>
      <c r="F54" s="21"/>
      <c r="G54" s="21"/>
      <c r="H54" s="21"/>
      <c r="I54" s="21"/>
      <c r="J54" s="16">
        <v>1917</v>
      </c>
      <c r="K54" s="17"/>
    </row>
    <row r="55" spans="2:11" ht="16.5" x14ac:dyDescent="0.25">
      <c r="B55" s="1"/>
      <c r="C55" s="12" t="s">
        <v>8</v>
      </c>
      <c r="D55" s="13" t="s">
        <v>143</v>
      </c>
      <c r="E55" s="18" t="s">
        <v>231</v>
      </c>
      <c r="F55" s="21"/>
      <c r="G55" s="21"/>
      <c r="H55" s="21"/>
      <c r="I55" s="21"/>
      <c r="J55" s="16">
        <v>1917</v>
      </c>
      <c r="K55" s="17"/>
    </row>
    <row r="56" spans="2:11" ht="16.5" x14ac:dyDescent="0.25">
      <c r="B56" s="1"/>
      <c r="C56" s="12"/>
      <c r="D56" s="19"/>
      <c r="E56" s="15"/>
      <c r="F56" s="15"/>
      <c r="G56" s="15"/>
      <c r="H56" s="15"/>
      <c r="I56" s="15"/>
      <c r="J56" s="22"/>
      <c r="K56" s="17"/>
    </row>
    <row r="57" spans="2:11" ht="16.5" x14ac:dyDescent="0.25">
      <c r="B57" s="1"/>
      <c r="C57" s="12" t="s">
        <v>6</v>
      </c>
      <c r="D57" s="13" t="s">
        <v>9</v>
      </c>
      <c r="E57" s="18" t="s">
        <v>232</v>
      </c>
      <c r="F57" s="26"/>
      <c r="G57" s="21"/>
      <c r="H57" s="21"/>
      <c r="I57" s="21"/>
      <c r="J57" s="16">
        <v>369488</v>
      </c>
      <c r="K57" s="17"/>
    </row>
    <row r="58" spans="2:11" ht="16.5" x14ac:dyDescent="0.25">
      <c r="B58" s="1"/>
      <c r="C58" s="12" t="s">
        <v>8</v>
      </c>
      <c r="D58" s="13" t="s">
        <v>144</v>
      </c>
      <c r="E58" s="18"/>
      <c r="F58" s="27"/>
      <c r="G58" s="21"/>
      <c r="H58" s="21"/>
      <c r="I58" s="21"/>
      <c r="J58" s="16">
        <v>369488</v>
      </c>
      <c r="K58" s="17"/>
    </row>
    <row r="59" spans="2:11" ht="16.5" x14ac:dyDescent="0.25">
      <c r="B59" s="1"/>
      <c r="C59" s="12"/>
      <c r="D59" s="19"/>
      <c r="E59" s="68"/>
      <c r="F59" s="68"/>
      <c r="G59" s="68"/>
      <c r="H59" s="68"/>
      <c r="I59" s="68"/>
      <c r="J59" s="22"/>
      <c r="K59" s="17"/>
    </row>
    <row r="60" spans="2:11" ht="16.5" x14ac:dyDescent="0.25">
      <c r="B60" s="1"/>
      <c r="C60" s="12" t="s">
        <v>6</v>
      </c>
      <c r="D60" s="13" t="s">
        <v>153</v>
      </c>
      <c r="E60" s="51" t="s">
        <v>233</v>
      </c>
      <c r="F60" s="23"/>
      <c r="G60" s="23"/>
      <c r="H60" s="23"/>
      <c r="I60" s="23"/>
      <c r="J60" s="16">
        <v>2863555</v>
      </c>
      <c r="K60" s="17"/>
    </row>
    <row r="61" spans="2:11" ht="16.5" x14ac:dyDescent="0.25">
      <c r="B61" s="1"/>
      <c r="C61" s="12" t="s">
        <v>8</v>
      </c>
      <c r="D61" s="13" t="s">
        <v>191</v>
      </c>
      <c r="E61" s="51" t="s">
        <v>233</v>
      </c>
      <c r="F61" s="28"/>
      <c r="G61" s="28"/>
      <c r="H61" s="28"/>
      <c r="I61" s="28"/>
      <c r="J61" s="16">
        <v>2863555</v>
      </c>
      <c r="K61" s="17"/>
    </row>
    <row r="62" spans="2:11" ht="18.75" x14ac:dyDescent="0.3">
      <c r="B62" s="1"/>
      <c r="C62" s="12"/>
      <c r="D62" s="4"/>
      <c r="E62" s="4"/>
      <c r="F62" s="4"/>
      <c r="G62" s="4"/>
      <c r="H62" s="4"/>
      <c r="I62" s="4"/>
      <c r="J62" s="29"/>
    </row>
    <row r="63" spans="2:11" ht="18.75" x14ac:dyDescent="0.3">
      <c r="B63" s="1"/>
      <c r="D63" s="4"/>
      <c r="E63" s="4"/>
      <c r="F63" s="4"/>
      <c r="G63" s="4"/>
      <c r="H63" s="4"/>
      <c r="I63" s="4"/>
      <c r="J63" s="9"/>
    </row>
    <row r="64" spans="2:11" ht="18.75" x14ac:dyDescent="0.3">
      <c r="B64" s="1"/>
      <c r="D64" s="4"/>
      <c r="E64" s="4"/>
      <c r="F64" s="4"/>
      <c r="G64" s="30"/>
      <c r="H64" s="4"/>
      <c r="I64" s="4"/>
      <c r="J64" s="9"/>
    </row>
    <row r="65" spans="2:17" ht="18.75" x14ac:dyDescent="0.3">
      <c r="B65" s="1"/>
      <c r="D65" s="4"/>
      <c r="E65" s="4"/>
      <c r="F65" s="4"/>
      <c r="G65" s="30"/>
      <c r="H65" s="4"/>
      <c r="I65" s="4"/>
      <c r="J65" s="9"/>
    </row>
    <row r="66" spans="2:17" ht="18.75" x14ac:dyDescent="0.3">
      <c r="B66" s="1"/>
      <c r="D66" s="4"/>
      <c r="E66" s="4"/>
      <c r="F66" s="4"/>
      <c r="G66" s="4"/>
      <c r="H66" s="4"/>
      <c r="I66" s="4"/>
      <c r="J66" s="9"/>
    </row>
    <row r="67" spans="2:17" ht="18.75" x14ac:dyDescent="0.3">
      <c r="B67" s="1"/>
      <c r="D67" s="4"/>
      <c r="E67" s="4"/>
      <c r="F67" s="4"/>
      <c r="G67" s="4"/>
      <c r="H67" s="4"/>
      <c r="I67" s="4"/>
      <c r="J67" s="9"/>
    </row>
    <row r="68" spans="2:17" ht="18.75" x14ac:dyDescent="0.3">
      <c r="B68" s="1"/>
      <c r="D68" s="4"/>
      <c r="E68" s="4"/>
      <c r="F68" s="4"/>
      <c r="G68" s="4"/>
      <c r="H68" s="4"/>
      <c r="I68" s="4"/>
      <c r="J68" s="9"/>
    </row>
    <row r="69" spans="2:17" ht="18.75" x14ac:dyDescent="0.3">
      <c r="B69" s="1"/>
      <c r="D69" s="4"/>
      <c r="E69" s="4"/>
      <c r="F69" s="4"/>
      <c r="G69" s="4"/>
      <c r="H69" s="4"/>
      <c r="I69" s="4"/>
      <c r="J69" s="9"/>
    </row>
    <row r="70" spans="2:17" ht="22.5" x14ac:dyDescent="0.3">
      <c r="B70" s="1"/>
      <c r="C70" s="31" t="s">
        <v>12</v>
      </c>
      <c r="D70" s="4"/>
      <c r="E70" s="4"/>
      <c r="F70" s="4"/>
      <c r="G70" s="4"/>
      <c r="H70" s="4"/>
      <c r="I70" s="4"/>
      <c r="J70" s="32" t="s">
        <v>13</v>
      </c>
    </row>
    <row r="71" spans="2:17" ht="20.25" x14ac:dyDescent="0.3">
      <c r="B71" s="1"/>
      <c r="C71" s="33" t="s">
        <v>14</v>
      </c>
      <c r="D71" s="4"/>
      <c r="E71" s="4"/>
      <c r="F71" s="4"/>
      <c r="G71" s="4"/>
      <c r="H71" s="4"/>
      <c r="I71" s="4"/>
      <c r="J71" s="34" t="s">
        <v>15</v>
      </c>
    </row>
    <row r="72" spans="2:17" ht="15.75" x14ac:dyDescent="0.25">
      <c r="B72" s="1"/>
      <c r="D72" s="4"/>
      <c r="E72" s="4"/>
      <c r="F72" s="4"/>
      <c r="G72" s="4"/>
      <c r="H72" s="4"/>
      <c r="I72" s="35" t="s">
        <v>0</v>
      </c>
      <c r="J72" s="36" t="str">
        <f>IF(D7=L73,M73,"")&amp;IF(D7=L74,M74,"")&amp;IF(D7=L75,M75,"")&amp;IF(D7=L76,M76,"")&amp;IF(D7=L77,M77,"")&amp;IF(D7=L78,M78,"")&amp;IF(D7=L79,M79,"")&amp;IF(D7=L80,M80,"")&amp;IF(D7=L81,M81,"")&amp;IF(D7=L82,M82,"")&amp;IF(D7=L83,M83,"")&amp;IF(D7=L84,M84,"")&amp; CONCATENATE(N73)</f>
        <v>JANVIER 2024</v>
      </c>
      <c r="L72" s="5"/>
      <c r="M72" s="5"/>
      <c r="N72" s="5"/>
      <c r="O72" s="5"/>
      <c r="P72" s="5"/>
      <c r="Q72" s="5"/>
    </row>
    <row r="73" spans="2:17" ht="18.75" x14ac:dyDescent="0.3">
      <c r="B73" s="1"/>
      <c r="D73" s="4"/>
      <c r="E73" s="4"/>
      <c r="F73" s="4"/>
      <c r="G73" s="4"/>
      <c r="H73" s="4"/>
      <c r="I73" s="4"/>
      <c r="J73" s="9"/>
      <c r="K73" s="5"/>
      <c r="L73" s="37" t="s">
        <v>16</v>
      </c>
      <c r="M73" s="5" t="s">
        <v>17</v>
      </c>
      <c r="N73" s="38" t="s">
        <v>136</v>
      </c>
      <c r="O73" s="5"/>
      <c r="P73" s="5"/>
      <c r="Q73" s="5"/>
    </row>
    <row r="74" spans="2:17" ht="18.75" x14ac:dyDescent="0.3">
      <c r="B74" s="1"/>
      <c r="C74" s="69"/>
      <c r="D74" s="69"/>
      <c r="E74" s="69"/>
      <c r="F74" s="69"/>
      <c r="G74" s="69"/>
      <c r="H74" s="69"/>
      <c r="I74" s="69"/>
      <c r="J74" s="69"/>
      <c r="K74" s="5"/>
      <c r="L74" s="37" t="s">
        <v>18</v>
      </c>
      <c r="M74" s="5" t="s">
        <v>19</v>
      </c>
      <c r="N74" s="5"/>
      <c r="O74" s="5"/>
      <c r="P74" s="5"/>
      <c r="Q74" s="5"/>
    </row>
    <row r="75" spans="2:17" ht="18.75" x14ac:dyDescent="0.3">
      <c r="B75" s="1"/>
      <c r="C75" s="39"/>
      <c r="D75" s="40"/>
      <c r="E75" s="40"/>
      <c r="F75" s="40"/>
      <c r="G75" s="40"/>
      <c r="H75" s="40"/>
      <c r="I75" s="40"/>
      <c r="J75" s="40"/>
      <c r="K75" s="5"/>
      <c r="L75" s="37" t="s">
        <v>20</v>
      </c>
      <c r="M75" s="5" t="s">
        <v>21</v>
      </c>
      <c r="N75" s="5"/>
      <c r="O75" s="5"/>
      <c r="P75" s="5"/>
      <c r="Q75" s="5"/>
    </row>
    <row r="76" spans="2:17" ht="18.75" x14ac:dyDescent="0.3">
      <c r="B76" s="1"/>
      <c r="C76" s="69" t="str">
        <f>+CONCATENATE(C8," ",E8)</f>
        <v>JOURNAL : BANQ</v>
      </c>
      <c r="D76" s="69"/>
      <c r="E76" s="69"/>
      <c r="F76" s="69"/>
      <c r="G76" s="69"/>
      <c r="H76" s="69"/>
      <c r="I76" s="69"/>
      <c r="J76" s="69"/>
      <c r="K76" s="5"/>
      <c r="L76" s="37" t="s">
        <v>22</v>
      </c>
      <c r="M76" s="5" t="s">
        <v>23</v>
      </c>
      <c r="N76" s="5"/>
      <c r="O76" s="5"/>
      <c r="P76" s="5"/>
      <c r="Q76" s="5"/>
    </row>
    <row r="77" spans="2:17" ht="25.5" x14ac:dyDescent="0.35">
      <c r="B77" s="1"/>
      <c r="C77" s="8"/>
      <c r="D77" s="4"/>
      <c r="E77" s="4"/>
      <c r="F77" s="4"/>
      <c r="G77" s="4"/>
      <c r="H77" s="4"/>
      <c r="I77" s="4"/>
      <c r="J77" s="9"/>
      <c r="K77" s="5"/>
      <c r="L77" s="37" t="s">
        <v>24</v>
      </c>
      <c r="M77" s="5" t="s">
        <v>25</v>
      </c>
      <c r="N77" s="5"/>
      <c r="O77" s="5"/>
      <c r="P77" s="5"/>
      <c r="Q77" s="5"/>
    </row>
    <row r="78" spans="2:17" ht="25.5" x14ac:dyDescent="0.2">
      <c r="B78" s="1"/>
      <c r="C78" s="70"/>
      <c r="D78" s="70"/>
      <c r="E78" s="70"/>
      <c r="F78" s="70"/>
      <c r="G78" s="70"/>
      <c r="H78" s="70"/>
      <c r="I78" s="70"/>
      <c r="J78" s="70"/>
      <c r="K78" s="5"/>
      <c r="L78" s="37" t="s">
        <v>26</v>
      </c>
      <c r="M78" s="5" t="s">
        <v>27</v>
      </c>
      <c r="N78" s="5"/>
      <c r="O78" s="5"/>
      <c r="P78" s="5"/>
      <c r="Q78" s="5"/>
    </row>
    <row r="79" spans="2:17" ht="18.75" x14ac:dyDescent="0.3">
      <c r="B79" s="1"/>
      <c r="D79" s="4"/>
      <c r="E79" s="4"/>
      <c r="F79" s="4"/>
      <c r="G79" s="4"/>
      <c r="H79" s="4"/>
      <c r="I79" s="4"/>
      <c r="J79" s="9"/>
      <c r="K79" s="5"/>
      <c r="L79" s="37" t="s">
        <v>28</v>
      </c>
      <c r="M79" s="5" t="s">
        <v>29</v>
      </c>
      <c r="N79" s="5"/>
      <c r="O79" s="5"/>
      <c r="P79" s="5"/>
      <c r="Q79" s="5"/>
    </row>
    <row r="80" spans="2:17" ht="22.5" x14ac:dyDescent="0.2">
      <c r="B80" s="1"/>
      <c r="C80" s="64" t="s">
        <v>5</v>
      </c>
      <c r="D80" s="64"/>
      <c r="E80" s="64"/>
      <c r="F80" s="64"/>
      <c r="G80" s="64"/>
      <c r="H80" s="64"/>
      <c r="I80" s="64"/>
      <c r="J80" s="64"/>
      <c r="K80" s="5"/>
      <c r="L80" s="37" t="s">
        <v>30</v>
      </c>
      <c r="M80" s="5" t="s">
        <v>31</v>
      </c>
      <c r="N80" s="5"/>
      <c r="O80" s="5"/>
      <c r="P80" s="5"/>
      <c r="Q80" s="5"/>
    </row>
    <row r="81" spans="2:17" ht="18.75" x14ac:dyDescent="0.3">
      <c r="B81" s="1"/>
      <c r="D81" s="4"/>
      <c r="E81" s="4"/>
      <c r="F81" s="4"/>
      <c r="G81" s="4"/>
      <c r="H81" s="4"/>
      <c r="I81" s="4"/>
      <c r="J81" s="9"/>
      <c r="K81" s="5"/>
      <c r="L81" s="37" t="s">
        <v>32</v>
      </c>
      <c r="M81" s="5" t="s">
        <v>33</v>
      </c>
      <c r="N81" s="5"/>
      <c r="O81" s="5"/>
      <c r="P81" s="5"/>
      <c r="Q81" s="5"/>
    </row>
    <row r="82" spans="2:17" ht="20.25" x14ac:dyDescent="0.3">
      <c r="B82" s="1"/>
      <c r="C82" s="41"/>
      <c r="D82" s="4"/>
      <c r="E82" s="4"/>
      <c r="F82" s="4"/>
      <c r="G82" s="4"/>
      <c r="H82" s="4"/>
      <c r="I82" s="4"/>
      <c r="J82" s="42">
        <f>SUM(J83:J129)</f>
        <v>16423149</v>
      </c>
      <c r="K82" s="5"/>
      <c r="L82" s="37" t="s">
        <v>34</v>
      </c>
      <c r="M82" s="5" t="s">
        <v>35</v>
      </c>
      <c r="N82" s="5"/>
      <c r="O82" s="5"/>
      <c r="P82" s="5"/>
      <c r="Q82" s="5"/>
    </row>
    <row r="83" spans="2:17" ht="16.5" x14ac:dyDescent="0.25">
      <c r="B83" s="1"/>
      <c r="C83" s="43">
        <f t="shared" ref="C83:D98" si="0">+C14</f>
        <v>0</v>
      </c>
      <c r="D83" s="19">
        <f t="shared" ref="D83:D90" si="1">D14</f>
        <v>0</v>
      </c>
      <c r="E83" s="44">
        <f t="shared" ref="E83:E128" si="2">+E14</f>
        <v>0</v>
      </c>
      <c r="F83" s="44"/>
      <c r="G83" s="44"/>
      <c r="H83" s="44"/>
      <c r="I83" s="44"/>
      <c r="J83" s="45">
        <f t="shared" ref="J83:J128" si="3">+J14</f>
        <v>0</v>
      </c>
      <c r="K83" s="5"/>
      <c r="L83" s="37" t="s">
        <v>36</v>
      </c>
      <c r="M83" s="5" t="s">
        <v>37</v>
      </c>
      <c r="N83" s="5"/>
      <c r="O83" s="5"/>
      <c r="P83" s="5"/>
      <c r="Q83" s="5"/>
    </row>
    <row r="84" spans="2:17" ht="16.5" x14ac:dyDescent="0.25">
      <c r="B84" s="1"/>
      <c r="C84" s="43" t="str">
        <f t="shared" si="0"/>
        <v>D</v>
      </c>
      <c r="D84" s="19" t="str">
        <f t="shared" si="1"/>
        <v>52110000</v>
      </c>
      <c r="E84" s="44" t="str">
        <f t="shared" si="2"/>
        <v>Vir EIFFAGE</v>
      </c>
      <c r="F84" s="44"/>
      <c r="G84" s="44"/>
      <c r="H84" s="44"/>
      <c r="I84" s="44"/>
      <c r="J84" s="45">
        <f t="shared" si="3"/>
        <v>173400</v>
      </c>
      <c r="K84" s="5"/>
      <c r="L84" s="37" t="s">
        <v>1</v>
      </c>
      <c r="M84" s="5" t="s">
        <v>38</v>
      </c>
      <c r="N84" s="5"/>
      <c r="O84" s="5"/>
      <c r="P84" s="5"/>
      <c r="Q84" s="5"/>
    </row>
    <row r="85" spans="2:17" ht="16.5" x14ac:dyDescent="0.25">
      <c r="B85" s="1"/>
      <c r="C85" s="43" t="str">
        <f t="shared" si="0"/>
        <v>C</v>
      </c>
      <c r="D85" s="19" t="str">
        <f t="shared" si="1"/>
        <v>41110675</v>
      </c>
      <c r="E85" s="44" t="str">
        <f t="shared" si="2"/>
        <v>Vir EIFFAGE</v>
      </c>
      <c r="F85" s="44"/>
      <c r="G85" s="44"/>
      <c r="H85" s="44"/>
      <c r="I85" s="44"/>
      <c r="J85" s="45">
        <f t="shared" si="3"/>
        <v>173400</v>
      </c>
      <c r="K85" s="5"/>
      <c r="L85" s="37" t="s">
        <v>6</v>
      </c>
      <c r="M85" s="5" t="s">
        <v>39</v>
      </c>
      <c r="N85" s="5"/>
      <c r="O85" s="5"/>
      <c r="P85" s="5"/>
      <c r="Q85" s="5"/>
    </row>
    <row r="86" spans="2:17" ht="16.5" x14ac:dyDescent="0.25">
      <c r="B86" s="1"/>
      <c r="C86" s="43">
        <f t="shared" si="0"/>
        <v>0</v>
      </c>
      <c r="D86" s="19">
        <f t="shared" si="1"/>
        <v>0</v>
      </c>
      <c r="E86" s="44">
        <f t="shared" si="2"/>
        <v>0</v>
      </c>
      <c r="F86" s="44"/>
      <c r="G86" s="44"/>
      <c r="H86" s="44"/>
      <c r="I86" s="44"/>
      <c r="J86" s="45">
        <f t="shared" si="3"/>
        <v>0</v>
      </c>
      <c r="K86" s="5"/>
      <c r="L86" s="37" t="s">
        <v>40</v>
      </c>
      <c r="M86" s="5" t="s">
        <v>41</v>
      </c>
      <c r="N86" s="5"/>
      <c r="O86" s="5"/>
      <c r="P86" s="5"/>
      <c r="Q86" s="5"/>
    </row>
    <row r="87" spans="2:17" ht="16.5" x14ac:dyDescent="0.25">
      <c r="B87" s="1"/>
      <c r="C87" s="43" t="str">
        <f t="shared" si="0"/>
        <v>D</v>
      </c>
      <c r="D87" s="19" t="str">
        <f t="shared" si="1"/>
        <v>52110000</v>
      </c>
      <c r="E87" s="44" t="str">
        <f t="shared" si="2"/>
        <v>Vir EIFFAGE</v>
      </c>
      <c r="F87" s="44"/>
      <c r="G87" s="44"/>
      <c r="H87" s="44"/>
      <c r="I87" s="44"/>
      <c r="J87" s="45">
        <f t="shared" si="3"/>
        <v>37275</v>
      </c>
      <c r="K87" s="5"/>
      <c r="L87" s="37" t="s">
        <v>42</v>
      </c>
      <c r="M87" s="5" t="s">
        <v>43</v>
      </c>
      <c r="N87" s="5"/>
      <c r="O87" s="5"/>
      <c r="P87" s="5"/>
      <c r="Q87" s="5"/>
    </row>
    <row r="88" spans="2:17" ht="16.5" x14ac:dyDescent="0.25">
      <c r="B88" s="1"/>
      <c r="C88" s="43" t="str">
        <f t="shared" si="0"/>
        <v>C</v>
      </c>
      <c r="D88" s="19" t="str">
        <f t="shared" si="1"/>
        <v>51400000</v>
      </c>
      <c r="E88" s="44" t="str">
        <f t="shared" si="2"/>
        <v>Vir EIFFAGE</v>
      </c>
      <c r="F88" s="44"/>
      <c r="G88" s="44"/>
      <c r="H88" s="44"/>
      <c r="I88" s="44"/>
      <c r="J88" s="45">
        <f t="shared" si="3"/>
        <v>37275</v>
      </c>
      <c r="K88" s="5"/>
      <c r="L88" s="37"/>
      <c r="M88" s="5"/>
      <c r="N88" s="5"/>
      <c r="O88" s="5"/>
      <c r="P88" s="5"/>
      <c r="Q88" s="5"/>
    </row>
    <row r="89" spans="2:17" ht="16.5" x14ac:dyDescent="0.25">
      <c r="B89" s="1"/>
      <c r="C89" s="43">
        <f t="shared" si="0"/>
        <v>0</v>
      </c>
      <c r="D89" s="19">
        <f t="shared" si="1"/>
        <v>0</v>
      </c>
      <c r="E89" s="44">
        <f t="shared" si="2"/>
        <v>0</v>
      </c>
      <c r="F89" s="44"/>
      <c r="G89" s="44"/>
      <c r="H89" s="44"/>
      <c r="I89" s="44"/>
      <c r="J89" s="45">
        <f t="shared" si="3"/>
        <v>0</v>
      </c>
      <c r="K89" s="5"/>
      <c r="L89" s="5"/>
      <c r="M89" s="5"/>
      <c r="N89" s="5"/>
      <c r="O89" s="5"/>
      <c r="P89" s="5"/>
      <c r="Q89" s="5"/>
    </row>
    <row r="90" spans="2:17" ht="16.5" x14ac:dyDescent="0.25">
      <c r="B90" s="1"/>
      <c r="C90" s="43" t="str">
        <f t="shared" si="0"/>
        <v>D</v>
      </c>
      <c r="D90" s="19" t="str">
        <f t="shared" si="1"/>
        <v>41110067</v>
      </c>
      <c r="E90" s="44" t="str">
        <f t="shared" si="2"/>
        <v>Vir EBUTRANS Dossier Douane 23-1751 TENTE</v>
      </c>
      <c r="F90" s="44"/>
      <c r="G90" s="44"/>
      <c r="H90" s="44"/>
      <c r="I90" s="44"/>
      <c r="J90" s="45">
        <f t="shared" si="3"/>
        <v>2141023</v>
      </c>
      <c r="K90" s="5"/>
      <c r="L90" s="5"/>
      <c r="M90" s="5"/>
      <c r="N90" s="5"/>
      <c r="O90" s="5"/>
      <c r="P90" s="5"/>
      <c r="Q90" s="5"/>
    </row>
    <row r="91" spans="2:17" ht="16.5" x14ac:dyDescent="0.25">
      <c r="B91" s="1"/>
      <c r="C91" s="43" t="str">
        <f t="shared" si="0"/>
        <v>C</v>
      </c>
      <c r="D91" s="19" t="str">
        <f t="shared" si="0"/>
        <v>5210000</v>
      </c>
      <c r="E91" s="44" t="str">
        <f t="shared" si="2"/>
        <v>Vir EBUTRANS Dossier Douane 23-1751 TENTE</v>
      </c>
      <c r="F91" s="44"/>
      <c r="G91" s="44"/>
      <c r="H91" s="44"/>
      <c r="I91" s="44"/>
      <c r="J91" s="45">
        <f t="shared" si="3"/>
        <v>2141023</v>
      </c>
      <c r="K91" s="5"/>
      <c r="L91" s="5"/>
      <c r="M91" s="5"/>
      <c r="N91" s="5"/>
      <c r="O91" s="5"/>
      <c r="P91" s="5"/>
      <c r="Q91" s="5"/>
    </row>
    <row r="92" spans="2:17" ht="16.5" x14ac:dyDescent="0.25">
      <c r="B92" s="1"/>
      <c r="C92" s="43">
        <f t="shared" si="0"/>
        <v>0</v>
      </c>
      <c r="D92" s="19">
        <f t="shared" si="0"/>
        <v>0</v>
      </c>
      <c r="E92" s="44">
        <f t="shared" si="2"/>
        <v>0</v>
      </c>
      <c r="F92" s="44"/>
      <c r="G92" s="44"/>
      <c r="H92" s="44"/>
      <c r="I92" s="44"/>
      <c r="J92" s="45">
        <f t="shared" si="3"/>
        <v>0</v>
      </c>
      <c r="K92" s="5"/>
      <c r="L92" s="5"/>
      <c r="M92" s="5"/>
      <c r="N92" s="5"/>
      <c r="O92" s="5"/>
      <c r="P92" s="5"/>
      <c r="Q92" s="5"/>
    </row>
    <row r="93" spans="2:17" ht="16.5" x14ac:dyDescent="0.25">
      <c r="B93" s="1"/>
      <c r="C93" s="43" t="str">
        <f t="shared" si="0"/>
        <v>D</v>
      </c>
      <c r="D93" s="19" t="str">
        <f t="shared" si="0"/>
        <v>47110000</v>
      </c>
      <c r="E93" s="44" t="str">
        <f t="shared" si="2"/>
        <v>Chq Impaye</v>
      </c>
      <c r="F93" s="44"/>
      <c r="G93" s="44"/>
      <c r="H93" s="44"/>
      <c r="I93" s="44"/>
      <c r="J93" s="45">
        <f t="shared" si="3"/>
        <v>1123093</v>
      </c>
      <c r="K93" s="5"/>
      <c r="L93" s="5"/>
      <c r="M93" s="5"/>
      <c r="N93" s="5"/>
      <c r="O93" s="5"/>
      <c r="P93" s="5"/>
      <c r="Q93" s="5"/>
    </row>
    <row r="94" spans="2:17" ht="16.5" x14ac:dyDescent="0.25">
      <c r="B94" s="1"/>
      <c r="C94" s="43" t="str">
        <f t="shared" si="0"/>
        <v>C</v>
      </c>
      <c r="D94" s="19" t="str">
        <f t="shared" si="0"/>
        <v>5210000</v>
      </c>
      <c r="E94" s="44" t="str">
        <f t="shared" si="2"/>
        <v>Chq Impaye</v>
      </c>
      <c r="F94" s="44"/>
      <c r="G94" s="44"/>
      <c r="H94" s="44"/>
      <c r="I94" s="44"/>
      <c r="J94" s="45">
        <f t="shared" si="3"/>
        <v>1132093</v>
      </c>
      <c r="K94" s="5"/>
      <c r="L94" s="5"/>
      <c r="M94" s="5"/>
      <c r="N94" s="5"/>
      <c r="O94" s="5"/>
      <c r="P94" s="5"/>
      <c r="Q94" s="5"/>
    </row>
    <row r="95" spans="2:17" ht="16.5" x14ac:dyDescent="0.25">
      <c r="B95" s="1"/>
      <c r="C95" s="43">
        <f t="shared" si="0"/>
        <v>0</v>
      </c>
      <c r="D95" s="19">
        <f t="shared" si="0"/>
        <v>0</v>
      </c>
      <c r="E95" s="44">
        <f t="shared" si="2"/>
        <v>0</v>
      </c>
      <c r="F95" s="44"/>
      <c r="G95" s="44"/>
      <c r="H95" s="44"/>
      <c r="I95" s="44"/>
      <c r="J95" s="45">
        <f t="shared" si="3"/>
        <v>0</v>
      </c>
      <c r="K95" s="5"/>
      <c r="L95" s="5"/>
      <c r="M95" s="5"/>
      <c r="N95" s="5"/>
      <c r="O95" s="5"/>
      <c r="P95" s="5"/>
      <c r="Q95" s="5"/>
    </row>
    <row r="96" spans="2:17" ht="16.5" x14ac:dyDescent="0.25">
      <c r="B96" s="1"/>
      <c r="C96" s="43" t="str">
        <f t="shared" si="0"/>
        <v>D</v>
      </c>
      <c r="D96" s="19" t="str">
        <f t="shared" si="0"/>
        <v>52110000</v>
      </c>
      <c r="E96" s="44" t="str">
        <f t="shared" si="2"/>
        <v>Rem chq SOGB</v>
      </c>
      <c r="F96" s="44"/>
      <c r="G96" s="44"/>
      <c r="H96" s="44"/>
      <c r="I96" s="44"/>
      <c r="J96" s="45">
        <f t="shared" si="3"/>
        <v>470159</v>
      </c>
      <c r="K96" s="5"/>
      <c r="L96" s="5"/>
      <c r="M96" s="5"/>
      <c r="N96" s="5"/>
      <c r="O96" s="5"/>
      <c r="P96" s="5"/>
      <c r="Q96" s="5"/>
    </row>
    <row r="97" spans="2:17" ht="16.5" x14ac:dyDescent="0.25">
      <c r="B97" s="1"/>
      <c r="C97" s="43" t="str">
        <f t="shared" si="0"/>
        <v>C</v>
      </c>
      <c r="D97" s="19" t="str">
        <f t="shared" si="0"/>
        <v>51400000</v>
      </c>
      <c r="E97" s="44" t="str">
        <f t="shared" si="2"/>
        <v>Rem chq SOGB</v>
      </c>
      <c r="F97" s="44"/>
      <c r="G97" s="44"/>
      <c r="H97" s="44"/>
      <c r="I97" s="44"/>
      <c r="J97" s="45">
        <f t="shared" si="3"/>
        <v>470159</v>
      </c>
      <c r="K97" s="5"/>
      <c r="L97" s="5"/>
      <c r="M97" s="5"/>
      <c r="N97" s="5"/>
      <c r="O97" s="5"/>
      <c r="P97" s="5"/>
      <c r="Q97" s="5"/>
    </row>
    <row r="98" spans="2:17" ht="16.5" x14ac:dyDescent="0.25">
      <c r="B98" s="1"/>
      <c r="C98" s="43">
        <f t="shared" si="0"/>
        <v>0</v>
      </c>
      <c r="D98" s="19">
        <f t="shared" si="0"/>
        <v>0</v>
      </c>
      <c r="E98" s="44">
        <f t="shared" si="2"/>
        <v>0</v>
      </c>
      <c r="F98" s="44"/>
      <c r="G98" s="44"/>
      <c r="H98" s="44"/>
      <c r="I98" s="44"/>
      <c r="J98" s="45">
        <f t="shared" si="3"/>
        <v>0</v>
      </c>
      <c r="K98" s="5"/>
      <c r="L98" s="5"/>
      <c r="M98" s="5"/>
      <c r="N98" s="5"/>
      <c r="O98" s="5"/>
      <c r="P98" s="5"/>
      <c r="Q98" s="5"/>
    </row>
    <row r="99" spans="2:17" ht="16.5" x14ac:dyDescent="0.25">
      <c r="B99" s="1"/>
      <c r="C99" s="43" t="str">
        <f t="shared" ref="C99:D110" si="4">+C30</f>
        <v>D</v>
      </c>
      <c r="D99" s="19" t="str">
        <f t="shared" si="4"/>
        <v>52110000</v>
      </c>
      <c r="E99" s="44" t="str">
        <f t="shared" si="2"/>
        <v>Rem chq URBANIA EDI CI</v>
      </c>
      <c r="F99" s="44"/>
      <c r="G99" s="44"/>
      <c r="H99" s="44"/>
      <c r="I99" s="44"/>
      <c r="J99" s="45">
        <f t="shared" si="3"/>
        <v>438116</v>
      </c>
      <c r="K99" s="5"/>
      <c r="L99" s="5"/>
      <c r="M99" s="5"/>
      <c r="N99" s="5"/>
      <c r="O99" s="5"/>
      <c r="P99" s="5"/>
      <c r="Q99" s="5"/>
    </row>
    <row r="100" spans="2:17" ht="20.25" x14ac:dyDescent="0.3">
      <c r="B100" s="1"/>
      <c r="C100" s="46" t="s">
        <v>44</v>
      </c>
      <c r="D100" s="47" t="str">
        <f t="shared" si="4"/>
        <v>51400000</v>
      </c>
      <c r="E100" s="44" t="str">
        <f t="shared" si="2"/>
        <v>Rem chq URBANIA EDI CI</v>
      </c>
      <c r="F100" s="44"/>
      <c r="G100" s="44"/>
      <c r="H100" s="44"/>
      <c r="I100" s="44"/>
      <c r="J100" s="45">
        <f t="shared" si="3"/>
        <v>438116</v>
      </c>
      <c r="K100" s="5"/>
      <c r="L100" s="5"/>
      <c r="M100" s="5"/>
      <c r="N100" s="5"/>
      <c r="O100" s="5"/>
      <c r="P100" s="5"/>
      <c r="Q100" s="5"/>
    </row>
    <row r="101" spans="2:17" ht="16.5" x14ac:dyDescent="0.25">
      <c r="B101" s="1"/>
      <c r="C101" s="43">
        <f t="shared" ref="C101:D116" si="5">+C32</f>
        <v>0</v>
      </c>
      <c r="D101" s="48">
        <f t="shared" si="4"/>
        <v>0</v>
      </c>
      <c r="E101" s="44">
        <f t="shared" si="2"/>
        <v>0</v>
      </c>
      <c r="F101" s="44"/>
      <c r="G101" s="44"/>
      <c r="H101" s="44"/>
      <c r="I101" s="44"/>
      <c r="J101" s="45">
        <f t="shared" si="3"/>
        <v>0</v>
      </c>
      <c r="K101" s="5"/>
      <c r="L101" s="5"/>
      <c r="M101" s="5"/>
      <c r="N101" s="5"/>
      <c r="O101" s="5"/>
      <c r="P101" s="5"/>
      <c r="Q101" s="5"/>
    </row>
    <row r="102" spans="2:17" ht="16.5" x14ac:dyDescent="0.25">
      <c r="B102" s="1"/>
      <c r="C102" s="43" t="str">
        <f t="shared" si="5"/>
        <v>D</v>
      </c>
      <c r="D102" s="48" t="str">
        <f t="shared" si="4"/>
        <v>5211 0000</v>
      </c>
      <c r="E102" s="44" t="str">
        <f t="shared" si="2"/>
        <v>Rem chq USICHROM</v>
      </c>
      <c r="F102" s="44"/>
      <c r="G102" s="44"/>
      <c r="H102" s="44"/>
      <c r="I102" s="44"/>
      <c r="J102" s="45">
        <f t="shared" si="3"/>
        <v>75554</v>
      </c>
      <c r="K102" s="5"/>
      <c r="L102" s="5"/>
      <c r="M102" s="5"/>
      <c r="N102" s="5"/>
      <c r="O102" s="5"/>
      <c r="P102" s="5"/>
      <c r="Q102" s="5"/>
    </row>
    <row r="103" spans="2:17" ht="16.5" x14ac:dyDescent="0.25">
      <c r="B103" s="1"/>
      <c r="C103" s="43" t="str">
        <f t="shared" si="5"/>
        <v>C</v>
      </c>
      <c r="D103" s="19" t="str">
        <f t="shared" si="4"/>
        <v>51400000</v>
      </c>
      <c r="E103" s="44" t="str">
        <f t="shared" si="2"/>
        <v>Rem chq USICHROM</v>
      </c>
      <c r="F103" s="44"/>
      <c r="G103" s="44"/>
      <c r="H103" s="44"/>
      <c r="I103" s="44"/>
      <c r="J103" s="45">
        <f t="shared" si="3"/>
        <v>75554</v>
      </c>
      <c r="K103" s="5"/>
      <c r="L103" s="5"/>
      <c r="M103" s="5"/>
      <c r="N103" s="5"/>
      <c r="O103" s="5"/>
      <c r="P103" s="5"/>
      <c r="Q103" s="5"/>
    </row>
    <row r="104" spans="2:17" ht="16.5" x14ac:dyDescent="0.25">
      <c r="B104" s="1"/>
      <c r="C104" s="43">
        <f t="shared" si="5"/>
        <v>0</v>
      </c>
      <c r="D104" s="19">
        <f t="shared" si="4"/>
        <v>0</v>
      </c>
      <c r="E104" s="44">
        <f t="shared" si="2"/>
        <v>0</v>
      </c>
      <c r="F104" s="44"/>
      <c r="G104" s="44"/>
      <c r="H104" s="44"/>
      <c r="I104" s="44"/>
      <c r="J104" s="45">
        <f t="shared" si="3"/>
        <v>0</v>
      </c>
      <c r="K104" s="5"/>
      <c r="L104" s="5"/>
      <c r="M104" s="5"/>
      <c r="N104" s="5"/>
      <c r="O104" s="5"/>
      <c r="P104" s="5"/>
      <c r="Q104" s="5"/>
    </row>
    <row r="105" spans="2:17" ht="16.5" x14ac:dyDescent="0.25">
      <c r="B105" s="1"/>
      <c r="C105" s="43" t="str">
        <f t="shared" si="5"/>
        <v>D</v>
      </c>
      <c r="D105" s="19" t="str">
        <f t="shared" si="4"/>
        <v>5211 0000</v>
      </c>
      <c r="E105" s="44" t="str">
        <f t="shared" si="2"/>
        <v>Rem chq COCITAM</v>
      </c>
      <c r="F105" s="44"/>
      <c r="G105" s="44"/>
      <c r="H105" s="44"/>
      <c r="I105" s="44"/>
      <c r="J105" s="45">
        <f t="shared" si="3"/>
        <v>90666</v>
      </c>
      <c r="K105" s="5"/>
      <c r="L105" s="5"/>
      <c r="M105" s="5"/>
      <c r="N105" s="5"/>
      <c r="O105" s="5"/>
      <c r="P105" s="5"/>
      <c r="Q105" s="5"/>
    </row>
    <row r="106" spans="2:17" ht="16.5" x14ac:dyDescent="0.25">
      <c r="B106" s="1"/>
      <c r="C106" s="43" t="str">
        <f t="shared" si="5"/>
        <v>C</v>
      </c>
      <c r="D106" s="19" t="str">
        <f t="shared" si="4"/>
        <v>51400000</v>
      </c>
      <c r="E106" s="44" t="str">
        <f t="shared" si="2"/>
        <v>Rem chq COCITAM</v>
      </c>
      <c r="F106" s="44"/>
      <c r="G106" s="44"/>
      <c r="H106" s="44"/>
      <c r="I106" s="44"/>
      <c r="J106" s="45">
        <f t="shared" si="3"/>
        <v>90666</v>
      </c>
      <c r="K106" s="5"/>
      <c r="L106" s="5"/>
      <c r="M106" s="5"/>
      <c r="N106" s="5"/>
      <c r="O106" s="5"/>
      <c r="P106" s="5"/>
      <c r="Q106" s="5"/>
    </row>
    <row r="107" spans="2:17" ht="16.5" x14ac:dyDescent="0.25">
      <c r="B107" s="1"/>
      <c r="C107" s="43">
        <f t="shared" si="5"/>
        <v>0</v>
      </c>
      <c r="D107" s="19">
        <f t="shared" si="4"/>
        <v>0</v>
      </c>
      <c r="E107" s="44">
        <f t="shared" si="2"/>
        <v>0</v>
      </c>
      <c r="F107" s="44"/>
      <c r="G107" s="44"/>
      <c r="H107" s="44"/>
      <c r="I107" s="44"/>
      <c r="J107" s="45">
        <f t="shared" si="3"/>
        <v>0</v>
      </c>
      <c r="K107" s="5"/>
      <c r="L107" s="5"/>
      <c r="M107" s="5"/>
      <c r="N107" s="5"/>
      <c r="O107" s="5"/>
      <c r="P107" s="5"/>
      <c r="Q107" s="5"/>
    </row>
    <row r="108" spans="2:17" ht="16.5" x14ac:dyDescent="0.25">
      <c r="B108" s="1"/>
      <c r="C108" s="43" t="str">
        <f t="shared" si="5"/>
        <v>D</v>
      </c>
      <c r="D108" s="19" t="str">
        <f t="shared" si="4"/>
        <v>5211 0000</v>
      </c>
      <c r="E108" s="44" t="str">
        <f t="shared" si="2"/>
        <v>Rem chq SOUDOTEC</v>
      </c>
      <c r="F108" s="44"/>
      <c r="G108" s="44"/>
      <c r="H108" s="44"/>
      <c r="I108" s="44"/>
      <c r="J108" s="45">
        <f t="shared" si="3"/>
        <v>46298</v>
      </c>
      <c r="K108" s="5"/>
      <c r="L108" s="5"/>
      <c r="M108" s="5"/>
      <c r="N108" s="5"/>
      <c r="O108" s="5"/>
      <c r="P108" s="5"/>
      <c r="Q108" s="5"/>
    </row>
    <row r="109" spans="2:17" ht="16.5" x14ac:dyDescent="0.25">
      <c r="B109" s="1"/>
      <c r="C109" s="43" t="str">
        <f t="shared" si="5"/>
        <v>C</v>
      </c>
      <c r="D109" s="19" t="str">
        <f t="shared" si="4"/>
        <v>51400000</v>
      </c>
      <c r="E109" s="44" t="str">
        <f t="shared" si="2"/>
        <v>Rem chq SOUDOTEC</v>
      </c>
      <c r="F109" s="44"/>
      <c r="G109" s="44"/>
      <c r="H109" s="44"/>
      <c r="I109" s="44"/>
      <c r="J109" s="45">
        <f t="shared" si="3"/>
        <v>46298</v>
      </c>
      <c r="K109" s="5"/>
      <c r="L109" s="5"/>
      <c r="M109" s="5"/>
      <c r="N109" s="5"/>
      <c r="O109" s="5"/>
      <c r="P109" s="5"/>
      <c r="Q109" s="5"/>
    </row>
    <row r="110" spans="2:17" ht="16.5" x14ac:dyDescent="0.25">
      <c r="B110" s="1"/>
      <c r="C110" s="43">
        <f t="shared" si="5"/>
        <v>0</v>
      </c>
      <c r="D110" s="19">
        <f t="shared" si="4"/>
        <v>0</v>
      </c>
      <c r="E110" s="44">
        <f t="shared" si="2"/>
        <v>0</v>
      </c>
      <c r="F110" s="44"/>
      <c r="G110" s="44"/>
      <c r="H110" s="44"/>
      <c r="I110" s="44"/>
      <c r="J110" s="45">
        <f t="shared" si="3"/>
        <v>0</v>
      </c>
      <c r="K110" s="5"/>
      <c r="L110" s="5"/>
      <c r="M110" s="5"/>
      <c r="N110" s="5"/>
      <c r="O110" s="5"/>
      <c r="P110" s="5"/>
      <c r="Q110" s="5"/>
    </row>
    <row r="111" spans="2:17" ht="16.5" x14ac:dyDescent="0.25">
      <c r="B111" s="1"/>
      <c r="C111" s="43" t="str">
        <f t="shared" si="5"/>
        <v>D</v>
      </c>
      <c r="D111" s="19" t="str">
        <f>D42</f>
        <v>5211 0000</v>
      </c>
      <c r="E111" s="44" t="str">
        <f t="shared" si="2"/>
        <v>Rem chq SUCAF CI</v>
      </c>
      <c r="F111" s="44"/>
      <c r="G111" s="44"/>
      <c r="H111" s="44"/>
      <c r="I111" s="44"/>
      <c r="J111" s="45">
        <f t="shared" si="3"/>
        <v>1479854</v>
      </c>
      <c r="K111" s="5"/>
      <c r="L111" s="5"/>
      <c r="M111" s="5"/>
      <c r="N111" s="5"/>
      <c r="O111" s="5"/>
      <c r="P111" s="5"/>
      <c r="Q111" s="5"/>
    </row>
    <row r="112" spans="2:17" ht="16.5" x14ac:dyDescent="0.25">
      <c r="B112" s="1"/>
      <c r="C112" s="43" t="str">
        <f t="shared" si="5"/>
        <v>C</v>
      </c>
      <c r="D112" s="19" t="str">
        <f>D43</f>
        <v>51400000</v>
      </c>
      <c r="E112" s="44" t="str">
        <f t="shared" si="2"/>
        <v>Rem chq SUCAF CI</v>
      </c>
      <c r="F112" s="44"/>
      <c r="G112" s="44"/>
      <c r="H112" s="44"/>
      <c r="I112" s="44"/>
      <c r="J112" s="45">
        <f t="shared" si="3"/>
        <v>1479854</v>
      </c>
      <c r="K112" s="5"/>
      <c r="L112" s="5"/>
      <c r="M112" s="5"/>
      <c r="N112" s="5"/>
      <c r="O112" s="5"/>
      <c r="P112" s="5"/>
      <c r="Q112" s="5"/>
    </row>
    <row r="113" spans="2:17" ht="16.5" x14ac:dyDescent="0.25">
      <c r="B113" s="1"/>
      <c r="C113" s="43">
        <f t="shared" si="5"/>
        <v>0</v>
      </c>
      <c r="D113" s="19">
        <f t="shared" si="5"/>
        <v>0</v>
      </c>
      <c r="E113" s="44">
        <f t="shared" si="2"/>
        <v>0</v>
      </c>
      <c r="F113" s="44"/>
      <c r="G113" s="44"/>
      <c r="H113" s="44"/>
      <c r="I113" s="44"/>
      <c r="J113" s="45">
        <f t="shared" si="3"/>
        <v>0</v>
      </c>
      <c r="K113" s="5"/>
      <c r="L113" s="5"/>
      <c r="M113" s="5"/>
      <c r="N113" s="5"/>
      <c r="O113" s="5"/>
      <c r="P113" s="5"/>
      <c r="Q113" s="5"/>
    </row>
    <row r="114" spans="2:17" ht="16.5" x14ac:dyDescent="0.25">
      <c r="B114" s="1"/>
      <c r="C114" s="43" t="str">
        <f t="shared" si="5"/>
        <v>D</v>
      </c>
      <c r="D114" s="19" t="str">
        <f t="shared" si="5"/>
        <v>5211 0000</v>
      </c>
      <c r="E114" s="44" t="str">
        <f t="shared" si="2"/>
        <v>Rem chq PRO LOGISTICS</v>
      </c>
      <c r="F114" s="44"/>
      <c r="G114" s="44"/>
      <c r="H114" s="44"/>
      <c r="I114" s="44"/>
      <c r="J114" s="45">
        <f t="shared" si="3"/>
        <v>171854</v>
      </c>
      <c r="K114" s="5"/>
      <c r="L114" s="5"/>
      <c r="M114" s="5"/>
      <c r="N114" s="5"/>
      <c r="O114" s="5"/>
      <c r="P114" s="5"/>
      <c r="Q114" s="5"/>
    </row>
    <row r="115" spans="2:17" ht="16.5" x14ac:dyDescent="0.25">
      <c r="B115" s="1"/>
      <c r="C115" s="43" t="str">
        <f t="shared" si="5"/>
        <v>C</v>
      </c>
      <c r="D115" s="19" t="str">
        <f t="shared" si="5"/>
        <v>51400000</v>
      </c>
      <c r="E115" s="44" t="str">
        <f t="shared" si="2"/>
        <v>Rem chq PRO LOGISTICS</v>
      </c>
      <c r="F115" s="44"/>
      <c r="G115" s="44"/>
      <c r="H115" s="44"/>
      <c r="I115" s="44"/>
      <c r="J115" s="45">
        <f t="shared" si="3"/>
        <v>171854</v>
      </c>
      <c r="K115" s="5"/>
      <c r="L115" s="5"/>
      <c r="M115" s="5"/>
      <c r="N115" s="5"/>
      <c r="O115" s="5"/>
      <c r="P115" s="5"/>
      <c r="Q115" s="5"/>
    </row>
    <row r="116" spans="2:17" ht="16.5" x14ac:dyDescent="0.25">
      <c r="B116" s="1"/>
      <c r="C116" s="43">
        <f t="shared" si="5"/>
        <v>0</v>
      </c>
      <c r="D116" s="19">
        <f t="shared" si="5"/>
        <v>0</v>
      </c>
      <c r="E116" s="44">
        <f t="shared" si="2"/>
        <v>0</v>
      </c>
      <c r="F116" s="44"/>
      <c r="G116" s="44"/>
      <c r="H116" s="44"/>
      <c r="I116" s="44"/>
      <c r="J116" s="45">
        <f t="shared" si="3"/>
        <v>0</v>
      </c>
      <c r="K116" s="5"/>
      <c r="L116" s="5"/>
      <c r="M116" s="5"/>
      <c r="N116" s="5"/>
      <c r="O116" s="5"/>
      <c r="P116" s="5"/>
      <c r="Q116" s="5"/>
    </row>
    <row r="117" spans="2:17" ht="16.5" x14ac:dyDescent="0.25">
      <c r="B117" s="1"/>
      <c r="C117" s="43" t="str">
        <f t="shared" ref="C117:D128" si="6">+C48</f>
        <v>D</v>
      </c>
      <c r="D117" s="19" t="str">
        <f t="shared" si="6"/>
        <v>52110000</v>
      </c>
      <c r="E117" s="44" t="str">
        <f t="shared" si="2"/>
        <v>Cotisation Compte SOS</v>
      </c>
      <c r="F117" s="44"/>
      <c r="G117" s="44"/>
      <c r="H117" s="44"/>
      <c r="I117" s="44"/>
      <c r="J117" s="45">
        <f t="shared" si="3"/>
        <v>150000</v>
      </c>
      <c r="K117" s="5"/>
      <c r="L117" s="5"/>
      <c r="M117" s="5"/>
      <c r="N117" s="5"/>
      <c r="O117" s="5"/>
      <c r="P117" s="5"/>
      <c r="Q117" s="5"/>
    </row>
    <row r="118" spans="2:17" ht="16.5" x14ac:dyDescent="0.25">
      <c r="B118" s="1"/>
      <c r="C118" s="43" t="str">
        <f t="shared" si="6"/>
        <v>C</v>
      </c>
      <c r="D118" s="19" t="str">
        <f t="shared" si="6"/>
        <v>52110000</v>
      </c>
      <c r="E118" s="44" t="str">
        <f t="shared" si="2"/>
        <v>Cotisation Compte SOS</v>
      </c>
      <c r="F118" s="44"/>
      <c r="G118" s="44"/>
      <c r="H118" s="44"/>
      <c r="I118" s="44"/>
      <c r="J118" s="45">
        <f t="shared" si="3"/>
        <v>150000</v>
      </c>
      <c r="K118" s="5"/>
      <c r="L118" s="5"/>
      <c r="M118" s="5"/>
      <c r="N118" s="5"/>
      <c r="O118" s="5"/>
      <c r="P118" s="5"/>
      <c r="Q118" s="5"/>
    </row>
    <row r="119" spans="2:17" ht="16.5" x14ac:dyDescent="0.25">
      <c r="B119" s="1"/>
      <c r="C119" s="43">
        <f t="shared" si="6"/>
        <v>0</v>
      </c>
      <c r="D119" s="19">
        <f t="shared" si="6"/>
        <v>0</v>
      </c>
      <c r="E119" s="44">
        <f t="shared" si="2"/>
        <v>0</v>
      </c>
      <c r="F119" s="44"/>
      <c r="G119" s="44"/>
      <c r="H119" s="44"/>
      <c r="I119" s="44"/>
      <c r="J119" s="45">
        <f t="shared" si="3"/>
        <v>0</v>
      </c>
      <c r="K119" s="5"/>
      <c r="L119" s="5"/>
      <c r="M119" s="5"/>
      <c r="N119" s="5"/>
      <c r="O119" s="5"/>
      <c r="P119" s="5"/>
      <c r="Q119" s="5"/>
    </row>
    <row r="120" spans="2:17" ht="16.5" x14ac:dyDescent="0.25">
      <c r="B120" s="1"/>
      <c r="C120" s="43" t="str">
        <f t="shared" si="6"/>
        <v>D</v>
      </c>
      <c r="D120" s="19" t="str">
        <f t="shared" si="6"/>
        <v>63180000</v>
      </c>
      <c r="E120" s="44" t="str">
        <f t="shared" si="2"/>
        <v>DI</v>
      </c>
      <c r="F120" s="44"/>
      <c r="G120" s="44"/>
      <c r="H120" s="44"/>
      <c r="I120" s="44"/>
      <c r="J120" s="45">
        <f t="shared" si="3"/>
        <v>6600</v>
      </c>
      <c r="K120" s="5"/>
      <c r="L120" s="5"/>
      <c r="M120" s="5"/>
      <c r="N120" s="5"/>
      <c r="O120" s="5"/>
      <c r="P120" s="5"/>
      <c r="Q120" s="5"/>
    </row>
    <row r="121" spans="2:17" ht="16.5" x14ac:dyDescent="0.25">
      <c r="B121" s="1"/>
      <c r="C121" s="43" t="str">
        <f t="shared" si="6"/>
        <v>C</v>
      </c>
      <c r="D121" s="19" t="str">
        <f t="shared" si="6"/>
        <v>5210000</v>
      </c>
      <c r="E121" s="44" t="str">
        <f t="shared" si="2"/>
        <v>DI</v>
      </c>
      <c r="F121" s="44"/>
      <c r="G121" s="44"/>
      <c r="H121" s="44"/>
      <c r="I121" s="44"/>
      <c r="J121" s="45">
        <f t="shared" si="3"/>
        <v>6600</v>
      </c>
      <c r="K121" s="5"/>
      <c r="L121" s="5"/>
      <c r="M121" s="5"/>
      <c r="N121" s="5"/>
      <c r="O121" s="5"/>
      <c r="P121" s="5"/>
      <c r="Q121" s="5"/>
    </row>
    <row r="122" spans="2:17" ht="16.5" x14ac:dyDescent="0.25">
      <c r="B122" s="1"/>
      <c r="C122" s="43">
        <f t="shared" si="6"/>
        <v>0</v>
      </c>
      <c r="D122" s="19">
        <f t="shared" si="6"/>
        <v>0</v>
      </c>
      <c r="E122" s="44">
        <f t="shared" si="2"/>
        <v>0</v>
      </c>
      <c r="F122" s="44"/>
      <c r="G122" s="44"/>
      <c r="H122" s="44"/>
      <c r="I122" s="44"/>
      <c r="J122" s="45">
        <f t="shared" si="3"/>
        <v>0</v>
      </c>
      <c r="K122" s="5"/>
      <c r="L122" s="5"/>
      <c r="M122" s="5"/>
      <c r="N122" s="5"/>
      <c r="O122" s="5"/>
      <c r="P122" s="5"/>
      <c r="Q122" s="5"/>
    </row>
    <row r="123" spans="2:17" ht="16.5" x14ac:dyDescent="0.25">
      <c r="B123" s="1"/>
      <c r="C123" s="43" t="str">
        <f t="shared" si="6"/>
        <v>D</v>
      </c>
      <c r="D123" s="19" t="str">
        <f t="shared" si="6"/>
        <v>5211 0000</v>
      </c>
      <c r="E123" s="44" t="str">
        <f t="shared" si="2"/>
        <v>Interets Debiteurs</v>
      </c>
      <c r="F123" s="44"/>
      <c r="G123" s="44"/>
      <c r="H123" s="44"/>
      <c r="I123" s="44"/>
      <c r="J123" s="45">
        <f t="shared" si="3"/>
        <v>1917</v>
      </c>
      <c r="K123" s="5"/>
      <c r="L123" s="5"/>
      <c r="M123" s="5"/>
      <c r="N123" s="5"/>
      <c r="O123" s="5"/>
      <c r="P123" s="5"/>
      <c r="Q123" s="5"/>
    </row>
    <row r="124" spans="2:17" ht="16.5" x14ac:dyDescent="0.25">
      <c r="B124" s="1"/>
      <c r="C124" s="43" t="str">
        <f t="shared" si="6"/>
        <v>C</v>
      </c>
      <c r="D124" s="19" t="str">
        <f t="shared" si="6"/>
        <v>52110000</v>
      </c>
      <c r="E124" s="44" t="str">
        <f t="shared" si="2"/>
        <v>Interets Debiteurs</v>
      </c>
      <c r="F124" s="44"/>
      <c r="G124" s="44"/>
      <c r="H124" s="44"/>
      <c r="I124" s="44"/>
      <c r="J124" s="45">
        <f t="shared" si="3"/>
        <v>1917</v>
      </c>
      <c r="K124" s="5"/>
      <c r="L124" s="5"/>
      <c r="M124" s="5"/>
      <c r="N124" s="5"/>
      <c r="O124" s="5"/>
      <c r="P124" s="5"/>
      <c r="Q124" s="5"/>
    </row>
    <row r="125" spans="2:17" ht="16.5" x14ac:dyDescent="0.25">
      <c r="B125" s="1"/>
      <c r="C125" s="43">
        <f t="shared" si="6"/>
        <v>0</v>
      </c>
      <c r="D125" s="19">
        <f t="shared" si="6"/>
        <v>0</v>
      </c>
      <c r="E125" s="44">
        <f t="shared" si="2"/>
        <v>0</v>
      </c>
      <c r="F125" s="44"/>
      <c r="G125" s="44"/>
      <c r="H125" s="44"/>
      <c r="I125" s="44"/>
      <c r="J125" s="45">
        <f t="shared" si="3"/>
        <v>0</v>
      </c>
      <c r="K125" s="5"/>
      <c r="L125" s="5"/>
      <c r="M125" s="5"/>
      <c r="N125" s="5"/>
      <c r="O125" s="5"/>
      <c r="P125" s="5"/>
      <c r="Q125" s="5"/>
    </row>
    <row r="126" spans="2:17" ht="16.5" x14ac:dyDescent="0.25">
      <c r="B126" s="1"/>
      <c r="C126" s="43" t="str">
        <f t="shared" si="6"/>
        <v>D</v>
      </c>
      <c r="D126" s="19" t="str">
        <f t="shared" si="6"/>
        <v>5211 0000</v>
      </c>
      <c r="E126" s="44" t="str">
        <f t="shared" si="2"/>
        <v>Rem Chq xxx</v>
      </c>
      <c r="F126" s="44"/>
      <c r="G126" s="44"/>
      <c r="H126" s="44"/>
      <c r="I126" s="44"/>
      <c r="J126" s="45">
        <f t="shared" si="3"/>
        <v>369488</v>
      </c>
      <c r="K126" s="5"/>
      <c r="L126" s="5"/>
      <c r="M126" s="5"/>
      <c r="N126" s="5"/>
      <c r="O126" s="5"/>
      <c r="P126" s="5"/>
      <c r="Q126" s="5"/>
    </row>
    <row r="127" spans="2:17" ht="16.5" x14ac:dyDescent="0.25">
      <c r="B127" s="1"/>
      <c r="C127" s="43" t="str">
        <f t="shared" si="6"/>
        <v>C</v>
      </c>
      <c r="D127" s="19" t="str">
        <f t="shared" si="6"/>
        <v>51400000</v>
      </c>
      <c r="E127" s="44">
        <f t="shared" si="2"/>
        <v>0</v>
      </c>
      <c r="F127" s="44"/>
      <c r="G127" s="44"/>
      <c r="H127" s="44"/>
      <c r="I127" s="44"/>
      <c r="J127" s="45">
        <f t="shared" si="3"/>
        <v>369488</v>
      </c>
      <c r="K127" s="5"/>
      <c r="L127" s="5"/>
      <c r="M127" s="5"/>
      <c r="N127" s="5"/>
      <c r="O127" s="5"/>
      <c r="P127" s="5"/>
      <c r="Q127" s="5"/>
    </row>
    <row r="128" spans="2:17" ht="16.5" x14ac:dyDescent="0.25">
      <c r="B128" s="1"/>
      <c r="C128" s="43">
        <f t="shared" si="6"/>
        <v>0</v>
      </c>
      <c r="D128" s="19">
        <f t="shared" si="6"/>
        <v>0</v>
      </c>
      <c r="E128" s="44">
        <f t="shared" si="2"/>
        <v>0</v>
      </c>
      <c r="F128" s="44"/>
      <c r="G128" s="44"/>
      <c r="H128" s="44"/>
      <c r="I128" s="44"/>
      <c r="J128" s="45">
        <f t="shared" si="3"/>
        <v>0</v>
      </c>
      <c r="K128" s="5"/>
      <c r="L128" s="5"/>
      <c r="M128" s="5"/>
      <c r="N128" s="5"/>
      <c r="O128" s="5"/>
      <c r="P128" s="5"/>
      <c r="Q128" s="5"/>
    </row>
    <row r="129" spans="2:17" ht="16.5" x14ac:dyDescent="0.25">
      <c r="B129" s="1"/>
      <c r="C129" s="43" t="str">
        <f t="shared" ref="C129:E129" si="7">+C61</f>
        <v>C</v>
      </c>
      <c r="D129" s="19" t="str">
        <f t="shared" si="7"/>
        <v>5210000</v>
      </c>
      <c r="E129" s="44" t="str">
        <f t="shared" si="7"/>
        <v>Salaires Jan 2024</v>
      </c>
      <c r="F129" s="44"/>
      <c r="G129" s="44"/>
      <c r="H129" s="44"/>
      <c r="I129" s="44"/>
      <c r="J129" s="45">
        <f t="shared" ref="J129" si="8">+J61</f>
        <v>2863555</v>
      </c>
      <c r="K129" s="5"/>
      <c r="L129" s="5"/>
      <c r="M129" s="5"/>
      <c r="N129" s="5"/>
      <c r="O129" s="5"/>
      <c r="P129" s="5"/>
      <c r="Q129" s="5"/>
    </row>
    <row r="130" spans="2:17" ht="16.5" x14ac:dyDescent="0.25">
      <c r="B130" s="1"/>
      <c r="D130" s="49"/>
      <c r="E130" s="49"/>
      <c r="F130" s="49"/>
      <c r="G130" s="49"/>
      <c r="H130" s="49"/>
      <c r="I130" s="49"/>
      <c r="J130" s="50">
        <f>SUM(J104:J129)</f>
        <v>7496909</v>
      </c>
      <c r="K130" s="5"/>
      <c r="L130" s="5"/>
      <c r="M130" s="5"/>
      <c r="N130" s="5"/>
      <c r="O130" s="5"/>
      <c r="P130" s="5"/>
      <c r="Q130" s="5"/>
    </row>
    <row r="131" spans="2:17" ht="18.75" x14ac:dyDescent="0.3">
      <c r="B131" s="1"/>
      <c r="D131" s="4"/>
      <c r="E131" s="4"/>
      <c r="F131" s="4"/>
      <c r="G131" s="4"/>
      <c r="H131" s="4"/>
      <c r="I131" s="4"/>
      <c r="J131" s="9"/>
      <c r="K131" s="5"/>
      <c r="L131" s="5"/>
      <c r="M131" s="5"/>
      <c r="N131" s="5"/>
      <c r="O131" s="5"/>
      <c r="P131" s="5"/>
      <c r="Q131" s="5"/>
    </row>
    <row r="132" spans="2:17" ht="18.75" x14ac:dyDescent="0.3">
      <c r="B132" s="1"/>
      <c r="D132" s="4"/>
      <c r="E132" s="4"/>
      <c r="F132" s="4"/>
      <c r="G132" s="4"/>
      <c r="H132" s="4"/>
      <c r="I132" s="4"/>
      <c r="J132" s="9"/>
      <c r="K132" s="5"/>
      <c r="L132" s="5"/>
      <c r="M132" s="5"/>
      <c r="N132" s="5"/>
      <c r="O132" s="5"/>
      <c r="P132" s="5"/>
      <c r="Q132" s="5"/>
    </row>
    <row r="133" spans="2:17" ht="18.75" x14ac:dyDescent="0.3">
      <c r="B133" s="1"/>
      <c r="D133" s="4"/>
      <c r="E133" s="4"/>
      <c r="F133" s="4"/>
      <c r="G133" s="4"/>
      <c r="H133" s="4"/>
      <c r="I133" s="4"/>
      <c r="J133" s="9"/>
      <c r="K133" s="5"/>
      <c r="L133" s="5"/>
      <c r="M133" s="5"/>
      <c r="N133" s="5"/>
      <c r="O133" s="5"/>
      <c r="P133" s="5"/>
      <c r="Q133" s="5"/>
    </row>
    <row r="134" spans="2:17" ht="18.75" x14ac:dyDescent="0.3">
      <c r="B134" s="1"/>
      <c r="D134" s="4"/>
      <c r="E134" s="4"/>
      <c r="F134" s="4"/>
      <c r="G134" s="4"/>
      <c r="H134" s="4"/>
      <c r="I134" s="4"/>
      <c r="J134" s="9"/>
      <c r="N134" t="s">
        <v>45</v>
      </c>
      <c r="Q134" t="s">
        <v>46</v>
      </c>
    </row>
    <row r="135" spans="2:17" ht="18.75" x14ac:dyDescent="0.3">
      <c r="B135" s="1"/>
      <c r="D135" s="4"/>
      <c r="E135" s="4"/>
      <c r="F135" s="4"/>
      <c r="G135" s="4"/>
      <c r="H135" s="4"/>
      <c r="I135" s="4"/>
      <c r="J135" s="9"/>
      <c r="N135" t="s">
        <v>47</v>
      </c>
      <c r="O135" t="s">
        <v>48</v>
      </c>
      <c r="P135" t="s">
        <v>47</v>
      </c>
      <c r="Q135" t="s">
        <v>49</v>
      </c>
    </row>
    <row r="136" spans="2:17" ht="18.75" x14ac:dyDescent="0.3">
      <c r="B136" s="1"/>
      <c r="D136" s="4"/>
      <c r="E136" s="4"/>
      <c r="F136" s="4"/>
      <c r="G136" s="4"/>
      <c r="H136" s="4"/>
      <c r="I136" s="4"/>
      <c r="J136" s="9"/>
      <c r="N136" t="s">
        <v>50</v>
      </c>
      <c r="O136" t="s">
        <v>51</v>
      </c>
      <c r="P136" t="s">
        <v>52</v>
      </c>
      <c r="Q136" t="s">
        <v>49</v>
      </c>
    </row>
    <row r="137" spans="2:17" ht="18.75" x14ac:dyDescent="0.3">
      <c r="B137" s="1"/>
      <c r="D137" s="4"/>
      <c r="E137" s="4"/>
      <c r="F137" s="4"/>
      <c r="G137" s="4"/>
      <c r="H137" s="4"/>
      <c r="I137" s="4"/>
      <c r="J137" s="9"/>
      <c r="N137" t="s">
        <v>53</v>
      </c>
      <c r="O137" t="s">
        <v>54</v>
      </c>
      <c r="P137" t="s">
        <v>55</v>
      </c>
      <c r="Q137" t="s">
        <v>56</v>
      </c>
    </row>
    <row r="138" spans="2:17" ht="18.75" x14ac:dyDescent="0.3">
      <c r="B138" s="1"/>
      <c r="D138" s="4"/>
      <c r="E138" s="4"/>
      <c r="F138" s="4"/>
      <c r="G138" s="4"/>
      <c r="H138" s="4"/>
      <c r="I138" s="4"/>
      <c r="J138" s="9"/>
      <c r="N138" t="s">
        <v>57</v>
      </c>
      <c r="O138" t="s">
        <v>58</v>
      </c>
      <c r="P138" t="s">
        <v>59</v>
      </c>
      <c r="Q138" t="s">
        <v>56</v>
      </c>
    </row>
    <row r="139" spans="2:17" ht="18.75" x14ac:dyDescent="0.3">
      <c r="B139" s="1"/>
      <c r="D139" s="4"/>
      <c r="E139" s="4"/>
      <c r="F139" s="4"/>
      <c r="G139" s="4"/>
      <c r="H139" s="4"/>
      <c r="I139" s="4"/>
      <c r="J139" s="9"/>
      <c r="N139" t="s">
        <v>60</v>
      </c>
      <c r="O139" t="s">
        <v>61</v>
      </c>
      <c r="P139" t="s">
        <v>62</v>
      </c>
      <c r="Q139" t="s">
        <v>56</v>
      </c>
    </row>
    <row r="140" spans="2:17" ht="18.75" x14ac:dyDescent="0.3">
      <c r="B140" s="1"/>
      <c r="D140" s="4"/>
      <c r="E140" s="4"/>
      <c r="F140" s="4"/>
      <c r="G140" s="4"/>
      <c r="H140" s="4"/>
      <c r="I140" s="4"/>
      <c r="J140" s="9"/>
      <c r="N140" t="s">
        <v>63</v>
      </c>
      <c r="O140" t="s">
        <v>64</v>
      </c>
      <c r="P140" t="s">
        <v>65</v>
      </c>
      <c r="Q140" t="s">
        <v>56</v>
      </c>
    </row>
    <row r="141" spans="2:17" ht="18.75" x14ac:dyDescent="0.3">
      <c r="B141" s="1"/>
      <c r="D141" s="4"/>
      <c r="E141" s="4"/>
      <c r="F141" s="4"/>
      <c r="G141" s="4"/>
      <c r="H141" s="4"/>
      <c r="I141" s="4"/>
      <c r="J141" s="9"/>
      <c r="N141" t="s">
        <v>66</v>
      </c>
      <c r="O141" t="s">
        <v>67</v>
      </c>
      <c r="P141" t="s">
        <v>68</v>
      </c>
      <c r="Q141" t="s">
        <v>56</v>
      </c>
    </row>
    <row r="142" spans="2:17" ht="18.75" x14ac:dyDescent="0.3">
      <c r="B142" s="1"/>
      <c r="D142" s="4"/>
      <c r="E142" s="4"/>
      <c r="F142" s="4"/>
      <c r="G142" s="4"/>
      <c r="H142" s="4"/>
      <c r="I142" s="4"/>
      <c r="J142" s="9"/>
      <c r="N142" t="s">
        <v>69</v>
      </c>
      <c r="O142" t="s">
        <v>70</v>
      </c>
      <c r="P142" t="s">
        <v>69</v>
      </c>
      <c r="Q142" t="s">
        <v>49</v>
      </c>
    </row>
    <row r="143" spans="2:17" ht="18.75" x14ac:dyDescent="0.3">
      <c r="B143" s="1"/>
      <c r="D143" s="4"/>
      <c r="E143" s="4"/>
      <c r="F143" s="4"/>
      <c r="G143" s="4"/>
      <c r="H143" s="4"/>
      <c r="I143" s="4"/>
      <c r="J143" s="9"/>
      <c r="N143" t="s">
        <v>71</v>
      </c>
      <c r="O143" t="s">
        <v>72</v>
      </c>
      <c r="P143" t="s">
        <v>73</v>
      </c>
      <c r="Q143" t="s">
        <v>49</v>
      </c>
    </row>
    <row r="144" spans="2:17" ht="18.75" x14ac:dyDescent="0.3">
      <c r="B144" s="1"/>
      <c r="D144" s="4"/>
      <c r="E144" s="4"/>
      <c r="F144" s="4"/>
      <c r="G144" s="4"/>
      <c r="H144" s="4"/>
      <c r="I144" s="4"/>
      <c r="J144" s="9"/>
      <c r="N144" t="s">
        <v>74</v>
      </c>
      <c r="O144" t="s">
        <v>75</v>
      </c>
      <c r="P144" t="s">
        <v>76</v>
      </c>
      <c r="Q144" t="s">
        <v>56</v>
      </c>
    </row>
    <row r="145" spans="2:17" ht="18.75" x14ac:dyDescent="0.3">
      <c r="B145" s="1"/>
      <c r="D145" s="4"/>
      <c r="E145" s="4"/>
      <c r="F145" s="4"/>
      <c r="G145" s="4"/>
      <c r="H145" s="4"/>
      <c r="I145" s="4"/>
      <c r="J145" s="9"/>
      <c r="N145" t="s">
        <v>77</v>
      </c>
      <c r="O145" t="s">
        <v>78</v>
      </c>
      <c r="P145" t="s">
        <v>77</v>
      </c>
      <c r="Q145" t="s">
        <v>49</v>
      </c>
    </row>
    <row r="146" spans="2:17" ht="18.75" x14ac:dyDescent="0.3">
      <c r="B146" s="1"/>
      <c r="D146" s="4"/>
      <c r="E146" s="4"/>
      <c r="F146" s="4"/>
      <c r="G146" s="4"/>
      <c r="H146" s="4"/>
      <c r="I146" s="4"/>
      <c r="J146" s="9"/>
      <c r="N146" t="s">
        <v>79</v>
      </c>
      <c r="O146" t="s">
        <v>80</v>
      </c>
      <c r="P146" t="s">
        <v>81</v>
      </c>
      <c r="Q146" t="s">
        <v>49</v>
      </c>
    </row>
    <row r="147" spans="2:17" ht="18.75" x14ac:dyDescent="0.3">
      <c r="B147" s="1"/>
      <c r="D147" s="4"/>
      <c r="E147" s="4"/>
      <c r="F147" s="4"/>
      <c r="G147" s="4"/>
      <c r="H147" s="4"/>
      <c r="I147" s="4"/>
      <c r="J147" s="9"/>
      <c r="N147" t="s">
        <v>82</v>
      </c>
      <c r="O147" t="s">
        <v>83</v>
      </c>
      <c r="P147" t="s">
        <v>82</v>
      </c>
      <c r="Q147" t="s">
        <v>56</v>
      </c>
    </row>
    <row r="148" spans="2:17" ht="18.75" x14ac:dyDescent="0.3">
      <c r="B148" s="1"/>
      <c r="D148" s="4"/>
      <c r="E148" s="4"/>
      <c r="F148" s="4"/>
      <c r="G148" s="4"/>
      <c r="H148" s="4"/>
      <c r="I148" s="4"/>
      <c r="J148" s="9"/>
      <c r="N148" t="s">
        <v>84</v>
      </c>
      <c r="O148" t="s">
        <v>85</v>
      </c>
      <c r="P148" t="s">
        <v>86</v>
      </c>
      <c r="Q148" t="s">
        <v>56</v>
      </c>
    </row>
    <row r="149" spans="2:17" ht="18.75" x14ac:dyDescent="0.3">
      <c r="B149" s="1"/>
      <c r="D149" s="4"/>
      <c r="E149" s="4"/>
      <c r="F149" s="4"/>
      <c r="G149" s="4"/>
      <c r="H149" s="4"/>
      <c r="I149" s="4"/>
      <c r="J149" s="9"/>
      <c r="N149" t="s">
        <v>87</v>
      </c>
      <c r="O149" t="s">
        <v>88</v>
      </c>
      <c r="P149" t="s">
        <v>89</v>
      </c>
      <c r="Q149" t="s">
        <v>56</v>
      </c>
    </row>
    <row r="150" spans="2:17" ht="18.75" x14ac:dyDescent="0.3">
      <c r="B150" s="1"/>
      <c r="D150" s="4"/>
      <c r="E150" s="4"/>
      <c r="F150" s="4"/>
      <c r="G150" s="4"/>
      <c r="H150" s="4"/>
      <c r="I150" s="4"/>
      <c r="J150" s="9"/>
      <c r="N150" t="s">
        <v>90</v>
      </c>
      <c r="O150" t="s">
        <v>91</v>
      </c>
      <c r="P150" t="s">
        <v>92</v>
      </c>
      <c r="Q150" t="s">
        <v>56</v>
      </c>
    </row>
    <row r="151" spans="2:17" ht="18.75" x14ac:dyDescent="0.3">
      <c r="B151" s="1"/>
      <c r="D151" s="4"/>
      <c r="E151" s="4"/>
      <c r="F151" s="4"/>
      <c r="G151" s="4"/>
      <c r="H151" s="4"/>
      <c r="I151" s="4"/>
      <c r="J151" s="9"/>
      <c r="N151" t="s">
        <v>93</v>
      </c>
      <c r="O151" t="s">
        <v>94</v>
      </c>
      <c r="P151" t="s">
        <v>93</v>
      </c>
      <c r="Q151" t="s">
        <v>56</v>
      </c>
    </row>
    <row r="152" spans="2:17" ht="18.75" x14ac:dyDescent="0.3">
      <c r="B152" s="1"/>
      <c r="D152" s="4"/>
      <c r="E152" s="4"/>
      <c r="F152" s="4"/>
      <c r="G152" s="4"/>
      <c r="H152" s="4"/>
      <c r="I152" s="4"/>
      <c r="J152" s="9"/>
      <c r="N152" t="s">
        <v>95</v>
      </c>
      <c r="O152" t="s">
        <v>96</v>
      </c>
      <c r="P152" t="s">
        <v>97</v>
      </c>
      <c r="Q152" t="s">
        <v>56</v>
      </c>
    </row>
    <row r="153" spans="2:17" ht="18.75" x14ac:dyDescent="0.3">
      <c r="B153" s="1"/>
      <c r="D153" s="4"/>
      <c r="E153" s="4"/>
      <c r="F153" s="4"/>
      <c r="G153" s="4"/>
      <c r="H153" s="4"/>
      <c r="I153" s="4"/>
      <c r="J153" s="9"/>
      <c r="N153" t="s">
        <v>98</v>
      </c>
      <c r="O153" t="s">
        <v>99</v>
      </c>
      <c r="P153" t="s">
        <v>100</v>
      </c>
      <c r="Q153" t="s">
        <v>56</v>
      </c>
    </row>
    <row r="154" spans="2:17" ht="18.75" x14ac:dyDescent="0.3">
      <c r="B154" s="1"/>
      <c r="D154" s="4"/>
      <c r="E154" s="4"/>
      <c r="F154" s="4"/>
      <c r="G154" s="4"/>
      <c r="H154" s="4"/>
      <c r="I154" s="4"/>
      <c r="J154" s="9"/>
      <c r="N154" t="s">
        <v>101</v>
      </c>
      <c r="O154" t="s">
        <v>102</v>
      </c>
      <c r="P154" t="s">
        <v>101</v>
      </c>
      <c r="Q154" t="s">
        <v>56</v>
      </c>
    </row>
    <row r="155" spans="2:17" ht="18.75" x14ac:dyDescent="0.3">
      <c r="B155" s="1"/>
      <c r="D155" s="4"/>
      <c r="E155" s="4"/>
      <c r="F155" s="4"/>
      <c r="G155" s="4"/>
      <c r="H155" s="4"/>
      <c r="I155" s="4"/>
      <c r="J155" s="9"/>
      <c r="N155" t="s">
        <v>103</v>
      </c>
      <c r="O155" t="s">
        <v>104</v>
      </c>
      <c r="P155" t="s">
        <v>105</v>
      </c>
    </row>
    <row r="156" spans="2:17" ht="18.75" x14ac:dyDescent="0.3">
      <c r="B156" s="1"/>
      <c r="D156" s="4"/>
      <c r="E156" s="4"/>
      <c r="F156" s="4"/>
      <c r="G156" s="4"/>
      <c r="H156" s="4"/>
      <c r="I156" s="4"/>
      <c r="J156" s="9"/>
      <c r="N156" t="s">
        <v>106</v>
      </c>
      <c r="O156" t="s">
        <v>107</v>
      </c>
      <c r="P156" t="s">
        <v>108</v>
      </c>
      <c r="Q156" t="s">
        <v>56</v>
      </c>
    </row>
    <row r="157" spans="2:17" ht="18.75" x14ac:dyDescent="0.3">
      <c r="B157" s="1"/>
      <c r="D157" s="4"/>
      <c r="E157" s="4"/>
      <c r="F157" s="4"/>
      <c r="G157" s="4"/>
      <c r="H157" s="4"/>
      <c r="I157" s="4"/>
      <c r="J157" s="9"/>
      <c r="N157" t="s">
        <v>109</v>
      </c>
      <c r="O157" t="s">
        <v>110</v>
      </c>
      <c r="P157" t="s">
        <v>111</v>
      </c>
      <c r="Q157" t="s">
        <v>56</v>
      </c>
    </row>
    <row r="158" spans="2:17" ht="18.75" x14ac:dyDescent="0.3">
      <c r="B158" s="1"/>
      <c r="D158" s="4"/>
      <c r="E158" s="4"/>
      <c r="F158" s="4"/>
      <c r="G158" s="4"/>
      <c r="H158" s="4"/>
      <c r="I158" s="4"/>
      <c r="J158" s="9"/>
      <c r="N158" t="s">
        <v>112</v>
      </c>
      <c r="O158" t="s">
        <v>113</v>
      </c>
      <c r="P158" t="s">
        <v>114</v>
      </c>
      <c r="Q158" t="s">
        <v>56</v>
      </c>
    </row>
    <row r="159" spans="2:17" ht="18.75" x14ac:dyDescent="0.3">
      <c r="B159" s="1"/>
      <c r="D159" s="4"/>
      <c r="E159" s="4"/>
      <c r="F159" s="4"/>
      <c r="G159" s="4"/>
      <c r="H159" s="4"/>
      <c r="I159" s="4"/>
      <c r="J159" s="9"/>
      <c r="N159" t="s">
        <v>115</v>
      </c>
      <c r="O159" t="s">
        <v>116</v>
      </c>
      <c r="P159" t="s">
        <v>117</v>
      </c>
    </row>
    <row r="160" spans="2:17" ht="18.75" x14ac:dyDescent="0.3">
      <c r="B160" s="1"/>
      <c r="D160" s="4"/>
      <c r="E160" s="4"/>
      <c r="F160" s="4"/>
      <c r="G160" s="4"/>
      <c r="H160" s="4"/>
      <c r="I160" s="4"/>
      <c r="J160" s="9"/>
      <c r="N160" t="s">
        <v>118</v>
      </c>
      <c r="O160" t="s">
        <v>119</v>
      </c>
      <c r="P160" t="s">
        <v>120</v>
      </c>
    </row>
    <row r="161" spans="2:17" ht="18.75" x14ac:dyDescent="0.3">
      <c r="B161" s="1"/>
      <c r="D161" s="4"/>
      <c r="E161" s="4"/>
      <c r="F161" s="4"/>
      <c r="G161" s="4"/>
      <c r="H161" s="4"/>
      <c r="I161" s="4"/>
      <c r="J161" s="9"/>
      <c r="O161" t="s">
        <v>121</v>
      </c>
      <c r="P161" t="s">
        <v>122</v>
      </c>
    </row>
    <row r="162" spans="2:17" ht="18.75" x14ac:dyDescent="0.3">
      <c r="B162" s="1"/>
      <c r="D162" s="4"/>
      <c r="E162" s="4"/>
      <c r="F162" s="4"/>
      <c r="G162" s="4"/>
      <c r="H162" s="4"/>
      <c r="I162" s="4"/>
      <c r="J162" s="9"/>
    </row>
    <row r="163" spans="2:17" ht="18.75" x14ac:dyDescent="0.3">
      <c r="B163" s="1"/>
      <c r="D163" s="4"/>
      <c r="E163" s="4"/>
      <c r="F163" s="4"/>
      <c r="G163" s="4"/>
      <c r="H163" s="4"/>
      <c r="I163" s="4"/>
      <c r="J163" s="9"/>
    </row>
    <row r="164" spans="2:17" ht="18.75" x14ac:dyDescent="0.3">
      <c r="B164" s="1"/>
      <c r="D164" s="4"/>
      <c r="E164" s="4"/>
      <c r="F164" s="4"/>
      <c r="G164" s="4"/>
      <c r="H164" s="4"/>
      <c r="I164" s="4"/>
      <c r="J164" s="9"/>
      <c r="O164" t="s">
        <v>121</v>
      </c>
      <c r="P164" t="s">
        <v>123</v>
      </c>
      <c r="Q164" t="s">
        <v>124</v>
      </c>
    </row>
    <row r="165" spans="2:17" ht="18.75" x14ac:dyDescent="0.3">
      <c r="B165" s="1"/>
      <c r="D165" s="4"/>
      <c r="E165" s="4"/>
      <c r="F165" s="4"/>
      <c r="G165" s="4"/>
      <c r="H165" s="4"/>
      <c r="I165" s="4"/>
      <c r="J165" s="9"/>
      <c r="N165" t="s">
        <v>125</v>
      </c>
      <c r="O165" t="s">
        <v>116</v>
      </c>
      <c r="P165" t="s">
        <v>123</v>
      </c>
      <c r="Q165" t="s">
        <v>126</v>
      </c>
    </row>
    <row r="166" spans="2:17" ht="18.75" x14ac:dyDescent="0.3">
      <c r="B166" s="1"/>
      <c r="D166" s="4"/>
      <c r="E166" s="4"/>
      <c r="F166" s="4"/>
      <c r="G166" s="4"/>
      <c r="H166" s="4"/>
      <c r="I166" s="4"/>
      <c r="J166" s="9"/>
      <c r="O166" t="s">
        <v>119</v>
      </c>
      <c r="P166" t="s">
        <v>123</v>
      </c>
      <c r="Q166" t="s">
        <v>127</v>
      </c>
    </row>
    <row r="167" spans="2:17" ht="18.75" x14ac:dyDescent="0.3">
      <c r="B167" s="1"/>
      <c r="D167" s="4"/>
      <c r="E167" s="4"/>
      <c r="F167" s="4"/>
      <c r="G167" s="4"/>
      <c r="H167" s="4"/>
      <c r="I167" s="4"/>
      <c r="J167" s="9"/>
      <c r="N167" t="s">
        <v>128</v>
      </c>
      <c r="O167" t="s">
        <v>121</v>
      </c>
      <c r="P167" t="s">
        <v>129</v>
      </c>
      <c r="Q167" t="s">
        <v>130</v>
      </c>
    </row>
    <row r="168" spans="2:17" ht="18.75" x14ac:dyDescent="0.3">
      <c r="B168" s="1"/>
      <c r="D168" s="4"/>
      <c r="E168" s="4"/>
      <c r="F168" s="4"/>
      <c r="G168" s="4"/>
      <c r="H168" s="4"/>
      <c r="I168" s="4"/>
      <c r="J168" s="9"/>
      <c r="N168" t="s">
        <v>131</v>
      </c>
      <c r="O168" t="s">
        <v>116</v>
      </c>
      <c r="P168" t="s">
        <v>132</v>
      </c>
      <c r="Q168" t="s">
        <v>133</v>
      </c>
    </row>
    <row r="169" spans="2:17" ht="18.75" x14ac:dyDescent="0.3">
      <c r="B169" s="1"/>
      <c r="D169" s="4"/>
      <c r="E169" s="4"/>
      <c r="F169" s="4"/>
      <c r="G169" s="4"/>
      <c r="H169" s="4"/>
      <c r="I169" s="4"/>
      <c r="J169" s="9"/>
      <c r="N169" t="s">
        <v>118</v>
      </c>
      <c r="O169" t="s">
        <v>119</v>
      </c>
      <c r="P169" t="s">
        <v>134</v>
      </c>
      <c r="Q169" t="s">
        <v>135</v>
      </c>
    </row>
    <row r="170" spans="2:17" ht="18.75" x14ac:dyDescent="0.3">
      <c r="B170" s="1"/>
      <c r="D170" s="4"/>
      <c r="E170" s="4"/>
      <c r="F170" s="4"/>
      <c r="G170" s="4"/>
      <c r="H170" s="4"/>
      <c r="I170" s="4"/>
      <c r="J170" s="9"/>
    </row>
  </sheetData>
  <mergeCells count="7">
    <mergeCell ref="C80:J80"/>
    <mergeCell ref="C11:J11"/>
    <mergeCell ref="E14:I14"/>
    <mergeCell ref="E59:I59"/>
    <mergeCell ref="C74:J74"/>
    <mergeCell ref="C76:J76"/>
    <mergeCell ref="C78:J78"/>
  </mergeCells>
  <dataValidations count="2">
    <dataValidation type="decimal" operator="notBetween" allowBlank="1" showInputMessage="1" showErrorMessage="1" errorTitle="Avertissement" error="Tapez un nombre différent de ZERO (0)" promptTitle="Montant" prompt="Tapez un montant" sqref="J14:J61" xr:uid="{18A86400-EB1D-4C06-83EA-019E3FBD1267}">
      <formula1>0</formula1>
      <formula2>0</formula2>
    </dataValidation>
    <dataValidation type="textLength" operator="lessThanOrEqual" allowBlank="1" showInputMessage="1" showErrorMessage="1" errorTitle="Avertissement" error="Texte saisit trop long." promptTitle="Instruction" prompt="La limite de saisie maximale est de 30 caractères" sqref="E14:I61" xr:uid="{5B556DEE-E352-49C0-9298-564C158B3C4D}">
      <formula1>30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DE76-AC86-475D-8B84-452D4D497AA4}">
  <dimension ref="B7:P170"/>
  <sheetViews>
    <sheetView tabSelected="1" topLeftCell="A4" workbookViewId="0">
      <selection activeCell="N33" sqref="N33"/>
    </sheetView>
  </sheetViews>
  <sheetFormatPr baseColWidth="10" defaultRowHeight="12.75" x14ac:dyDescent="0.2"/>
  <sheetData>
    <row r="7" spans="2:10" ht="23.25" x14ac:dyDescent="0.35">
      <c r="B7" s="2" t="s">
        <v>0</v>
      </c>
      <c r="C7" s="3" t="s">
        <v>16</v>
      </c>
      <c r="D7" s="4"/>
      <c r="E7" s="4"/>
      <c r="F7" s="4"/>
      <c r="G7" s="4"/>
      <c r="I7" s="5" t="s">
        <v>2</v>
      </c>
      <c r="J7" s="5">
        <v>90</v>
      </c>
    </row>
    <row r="8" spans="2:10" ht="27" x14ac:dyDescent="0.35">
      <c r="B8" s="2" t="s">
        <v>3</v>
      </c>
      <c r="C8" s="6"/>
      <c r="D8" s="7" t="s">
        <v>4</v>
      </c>
      <c r="E8" s="6"/>
      <c r="F8" s="6"/>
      <c r="G8" s="6"/>
      <c r="H8" s="6"/>
      <c r="I8" s="5" t="e">
        <f>+IF(D8=J7,I7,"")&amp;IF(D8=#REF!,#REF!,"")</f>
        <v>#REF!</v>
      </c>
    </row>
    <row r="9" spans="2:10" ht="25.5" x14ac:dyDescent="0.35">
      <c r="B9" s="8"/>
      <c r="C9" s="4"/>
      <c r="D9" s="4"/>
      <c r="E9" s="4"/>
      <c r="F9" s="4"/>
      <c r="G9" s="4"/>
      <c r="H9" s="4"/>
      <c r="I9" s="9"/>
    </row>
    <row r="10" spans="2:10" ht="18.75" x14ac:dyDescent="0.3">
      <c r="C10" s="4"/>
      <c r="D10" s="4"/>
      <c r="E10" s="4"/>
      <c r="F10" s="4"/>
      <c r="G10" s="4"/>
      <c r="H10" s="4"/>
      <c r="I10" s="9"/>
    </row>
    <row r="11" spans="2:10" ht="27" x14ac:dyDescent="0.2">
      <c r="B11" s="65" t="s">
        <v>5</v>
      </c>
      <c r="C11" s="65"/>
      <c r="D11" s="65"/>
      <c r="E11" s="65"/>
      <c r="F11" s="65"/>
      <c r="G11" s="65"/>
      <c r="H11" s="65"/>
      <c r="I11" s="65"/>
    </row>
    <row r="12" spans="2:10" ht="18.75" x14ac:dyDescent="0.3">
      <c r="C12" s="4"/>
      <c r="D12" s="4"/>
      <c r="E12" s="4"/>
      <c r="F12" s="4"/>
      <c r="G12" s="4"/>
      <c r="H12" s="4"/>
      <c r="I12" s="9"/>
    </row>
    <row r="13" spans="2:10" ht="23.25" x14ac:dyDescent="0.35">
      <c r="B13" s="10"/>
      <c r="C13" s="4"/>
      <c r="D13" s="4"/>
      <c r="E13" s="4"/>
      <c r="F13" s="4"/>
      <c r="G13" s="4"/>
      <c r="H13" s="4"/>
      <c r="I13" s="11"/>
    </row>
    <row r="14" spans="2:10" ht="16.5" x14ac:dyDescent="0.25">
      <c r="B14" s="12"/>
      <c r="C14" s="13"/>
      <c r="D14" s="66"/>
      <c r="E14" s="67"/>
      <c r="F14" s="67"/>
      <c r="G14" s="67"/>
      <c r="H14" s="67"/>
      <c r="I14" s="16"/>
      <c r="J14" s="17"/>
    </row>
    <row r="15" spans="2:10" ht="16.5" x14ac:dyDescent="0.25">
      <c r="B15" s="12" t="s">
        <v>6</v>
      </c>
      <c r="C15" s="13" t="s">
        <v>153</v>
      </c>
      <c r="D15" s="18" t="s">
        <v>141</v>
      </c>
      <c r="E15" s="15"/>
      <c r="F15" s="15"/>
      <c r="G15" s="15"/>
      <c r="H15" s="15"/>
      <c r="I15" s="16">
        <v>275</v>
      </c>
      <c r="J15" s="17"/>
    </row>
    <row r="16" spans="2:10" ht="16.5" x14ac:dyDescent="0.25">
      <c r="B16" s="12" t="s">
        <v>8</v>
      </c>
      <c r="C16" s="13" t="s">
        <v>9</v>
      </c>
      <c r="D16" s="18" t="s">
        <v>141</v>
      </c>
      <c r="E16" s="15"/>
      <c r="F16" s="15"/>
      <c r="G16" s="15"/>
      <c r="H16" s="15"/>
      <c r="I16" s="16">
        <v>275</v>
      </c>
      <c r="J16" s="17"/>
    </row>
    <row r="17" spans="2:10" ht="16.5" x14ac:dyDescent="0.25">
      <c r="B17" s="12"/>
      <c r="C17" s="13"/>
      <c r="D17" s="14"/>
      <c r="E17" s="15"/>
      <c r="F17" s="15"/>
      <c r="G17" s="15"/>
      <c r="H17" s="15"/>
      <c r="I17" s="16"/>
      <c r="J17" s="17"/>
    </row>
    <row r="18" spans="2:10" ht="16.5" x14ac:dyDescent="0.25">
      <c r="B18" s="12" t="s">
        <v>6</v>
      </c>
      <c r="C18" s="13" t="s">
        <v>204</v>
      </c>
      <c r="D18" s="51" t="s">
        <v>233</v>
      </c>
      <c r="E18" s="15"/>
      <c r="F18" s="15"/>
      <c r="G18" s="15"/>
      <c r="H18" s="15"/>
      <c r="I18" s="16">
        <v>2058804</v>
      </c>
      <c r="J18" s="17"/>
    </row>
    <row r="19" spans="2:10" ht="16.5" x14ac:dyDescent="0.25">
      <c r="B19" s="12" t="s">
        <v>8</v>
      </c>
      <c r="C19" s="13" t="s">
        <v>9</v>
      </c>
      <c r="D19" s="51" t="s">
        <v>233</v>
      </c>
      <c r="E19" s="15"/>
      <c r="F19" s="15"/>
      <c r="G19" s="15"/>
      <c r="H19" s="15"/>
      <c r="I19" s="16">
        <v>2058804</v>
      </c>
      <c r="J19" s="17"/>
    </row>
    <row r="20" spans="2:10" ht="16.5" x14ac:dyDescent="0.25">
      <c r="B20" s="12"/>
      <c r="C20" s="13"/>
      <c r="D20" s="14"/>
      <c r="E20" s="15"/>
      <c r="F20" s="15"/>
      <c r="G20" s="15"/>
      <c r="H20" s="15"/>
      <c r="I20" s="16"/>
      <c r="J20" s="17"/>
    </row>
    <row r="21" spans="2:10" ht="16.5" x14ac:dyDescent="0.25">
      <c r="B21" s="12" t="s">
        <v>6</v>
      </c>
      <c r="C21" s="13" t="s">
        <v>7</v>
      </c>
      <c r="D21" s="51" t="s">
        <v>234</v>
      </c>
      <c r="E21" s="15"/>
      <c r="F21" s="15"/>
      <c r="G21" s="15"/>
      <c r="H21" s="15"/>
      <c r="I21" s="16">
        <v>208816</v>
      </c>
      <c r="J21" s="17"/>
    </row>
    <row r="22" spans="2:10" ht="16.5" x14ac:dyDescent="0.25">
      <c r="B22" s="12" t="s">
        <v>8</v>
      </c>
      <c r="C22" s="13" t="s">
        <v>9</v>
      </c>
      <c r="D22" s="51" t="s">
        <v>234</v>
      </c>
      <c r="E22" s="15"/>
      <c r="F22" s="15"/>
      <c r="G22" s="15"/>
      <c r="H22" s="15"/>
      <c r="I22" s="16">
        <v>208816</v>
      </c>
      <c r="J22" s="17"/>
    </row>
    <row r="23" spans="2:10" ht="16.5" x14ac:dyDescent="0.25">
      <c r="B23" s="12"/>
      <c r="C23" s="13"/>
      <c r="D23" s="14"/>
      <c r="E23" s="15"/>
      <c r="F23" s="15"/>
      <c r="G23" s="15"/>
      <c r="H23" s="15"/>
      <c r="I23" s="16"/>
      <c r="J23" s="17"/>
    </row>
    <row r="24" spans="2:10" ht="16.5" x14ac:dyDescent="0.25">
      <c r="B24" s="12" t="s">
        <v>6</v>
      </c>
      <c r="C24" s="13" t="s">
        <v>7</v>
      </c>
      <c r="D24" s="18"/>
      <c r="E24" s="15"/>
      <c r="F24" s="15"/>
      <c r="G24" s="15"/>
      <c r="H24" s="15"/>
      <c r="I24" s="16"/>
      <c r="J24" s="17"/>
    </row>
    <row r="25" spans="2:10" ht="16.5" x14ac:dyDescent="0.25">
      <c r="B25" s="12" t="s">
        <v>8</v>
      </c>
      <c r="C25" s="13" t="s">
        <v>9</v>
      </c>
      <c r="D25" s="18"/>
      <c r="E25" s="15"/>
      <c r="F25" s="15"/>
      <c r="G25" s="15"/>
      <c r="H25" s="15"/>
      <c r="I25" s="16"/>
      <c r="J25" s="17"/>
    </row>
    <row r="26" spans="2:10" ht="16.5" x14ac:dyDescent="0.25">
      <c r="B26" s="12"/>
      <c r="C26" s="19"/>
      <c r="D26" s="20"/>
      <c r="E26" s="21"/>
      <c r="F26" s="21"/>
      <c r="G26" s="21"/>
      <c r="H26" s="21"/>
      <c r="I26" s="22"/>
      <c r="J26" s="17"/>
    </row>
    <row r="27" spans="2:10" ht="16.5" x14ac:dyDescent="0.25">
      <c r="B27" s="12" t="s">
        <v>6</v>
      </c>
      <c r="C27" s="13" t="s">
        <v>9</v>
      </c>
      <c r="D27" s="18"/>
      <c r="E27" s="18"/>
      <c r="F27" s="15"/>
      <c r="G27" s="15"/>
      <c r="H27" s="15"/>
      <c r="I27" s="16"/>
      <c r="J27" s="17"/>
    </row>
    <row r="28" spans="2:10" ht="16.5" x14ac:dyDescent="0.25">
      <c r="B28" s="12" t="s">
        <v>8</v>
      </c>
      <c r="C28" s="13" t="s">
        <v>139</v>
      </c>
      <c r="D28" s="18"/>
      <c r="E28" s="18"/>
      <c r="F28" s="15"/>
      <c r="G28" s="15"/>
      <c r="H28" s="15"/>
      <c r="I28" s="16"/>
      <c r="J28" s="17"/>
    </row>
    <row r="29" spans="2:10" ht="16.5" x14ac:dyDescent="0.25">
      <c r="B29" s="12"/>
      <c r="C29" s="19"/>
      <c r="D29" s="21"/>
      <c r="E29" s="21"/>
      <c r="F29" s="21"/>
      <c r="G29" s="21"/>
      <c r="H29" s="21"/>
      <c r="I29" s="16"/>
      <c r="J29" s="17"/>
    </row>
    <row r="30" spans="2:10" ht="16.5" x14ac:dyDescent="0.25">
      <c r="B30" s="12" t="s">
        <v>6</v>
      </c>
      <c r="C30" s="13" t="s">
        <v>143</v>
      </c>
      <c r="D30" s="18"/>
      <c r="E30" s="15"/>
      <c r="F30" s="15"/>
      <c r="G30" s="15"/>
      <c r="H30" s="15"/>
      <c r="I30" s="16"/>
      <c r="J30" s="17"/>
    </row>
    <row r="31" spans="2:10" ht="16.5" x14ac:dyDescent="0.25">
      <c r="B31" s="12" t="s">
        <v>8</v>
      </c>
      <c r="C31" s="13" t="s">
        <v>144</v>
      </c>
      <c r="D31" s="18"/>
      <c r="E31" s="15"/>
      <c r="F31" s="15"/>
      <c r="G31" s="15"/>
      <c r="H31" s="15"/>
      <c r="I31" s="16"/>
      <c r="J31" s="17"/>
    </row>
    <row r="32" spans="2:10" ht="16.5" x14ac:dyDescent="0.25">
      <c r="B32" s="12"/>
      <c r="C32" s="19"/>
      <c r="D32" s="23"/>
      <c r="E32" s="52"/>
      <c r="F32" s="23"/>
      <c r="G32" s="23"/>
      <c r="H32" s="23"/>
      <c r="I32" s="22"/>
      <c r="J32" s="17"/>
    </row>
    <row r="33" spans="2:10" ht="16.5" x14ac:dyDescent="0.25">
      <c r="B33" s="12" t="s">
        <v>6</v>
      </c>
      <c r="C33" s="13" t="s">
        <v>9</v>
      </c>
      <c r="D33" s="18"/>
      <c r="E33" s="18"/>
      <c r="F33" s="53"/>
      <c r="G33" s="15"/>
      <c r="H33" s="15"/>
      <c r="I33" s="55"/>
      <c r="J33" s="17"/>
    </row>
    <row r="34" spans="2:10" ht="16.5" x14ac:dyDescent="0.25">
      <c r="B34" s="12" t="s">
        <v>8</v>
      </c>
      <c r="C34" s="13" t="s">
        <v>11</v>
      </c>
      <c r="D34" s="18"/>
      <c r="E34" s="15"/>
      <c r="F34" s="15"/>
      <c r="G34" s="15"/>
      <c r="H34" s="15"/>
      <c r="I34" s="22"/>
      <c r="J34" s="17"/>
    </row>
    <row r="35" spans="2:10" ht="16.5" x14ac:dyDescent="0.25">
      <c r="B35" s="12"/>
      <c r="C35" s="19"/>
      <c r="D35" s="15"/>
      <c r="E35" s="21"/>
      <c r="F35" s="21"/>
      <c r="G35" s="21"/>
      <c r="H35" s="21"/>
      <c r="I35" s="22"/>
      <c r="J35" s="17"/>
    </row>
    <row r="36" spans="2:10" ht="16.5" x14ac:dyDescent="0.25">
      <c r="B36" s="12" t="s">
        <v>6</v>
      </c>
      <c r="C36" s="13" t="s">
        <v>9</v>
      </c>
      <c r="D36" s="18"/>
      <c r="E36" s="15"/>
      <c r="F36" s="15"/>
      <c r="G36" s="15"/>
      <c r="H36" s="15"/>
      <c r="I36" s="22"/>
      <c r="J36" s="17"/>
    </row>
    <row r="37" spans="2:10" ht="16.5" x14ac:dyDescent="0.25">
      <c r="B37" s="12" t="s">
        <v>8</v>
      </c>
      <c r="C37" s="13" t="s">
        <v>11</v>
      </c>
      <c r="D37" s="18"/>
      <c r="E37" s="15"/>
      <c r="F37" s="15"/>
      <c r="G37" s="15"/>
      <c r="H37" s="15"/>
      <c r="I37" s="22"/>
      <c r="J37" s="17"/>
    </row>
    <row r="38" spans="2:10" ht="16.5" x14ac:dyDescent="0.25">
      <c r="B38" s="12"/>
      <c r="C38" s="19"/>
      <c r="D38" s="21"/>
      <c r="E38" s="21"/>
      <c r="F38" s="21"/>
      <c r="G38" s="21"/>
      <c r="H38" s="21"/>
      <c r="I38" s="22"/>
      <c r="J38" s="17"/>
    </row>
    <row r="39" spans="2:10" ht="16.5" x14ac:dyDescent="0.25">
      <c r="B39" s="12" t="s">
        <v>6</v>
      </c>
      <c r="C39" s="13" t="s">
        <v>9</v>
      </c>
      <c r="D39" s="18"/>
      <c r="E39" s="15"/>
      <c r="F39" s="15"/>
      <c r="G39" s="15"/>
      <c r="H39" s="15"/>
      <c r="I39" s="22"/>
      <c r="J39" s="17"/>
    </row>
    <row r="40" spans="2:10" ht="16.5" x14ac:dyDescent="0.25">
      <c r="B40" s="12" t="s">
        <v>8</v>
      </c>
      <c r="C40" s="13" t="s">
        <v>11</v>
      </c>
      <c r="D40" s="18"/>
      <c r="E40" s="15"/>
      <c r="F40" s="15"/>
      <c r="G40" s="15"/>
      <c r="H40" s="15"/>
      <c r="I40" s="22"/>
      <c r="J40" s="17"/>
    </row>
    <row r="41" spans="2:10" ht="16.5" x14ac:dyDescent="0.25">
      <c r="B41" s="12"/>
      <c r="C41" s="19"/>
      <c r="D41" s="21"/>
      <c r="E41" s="21"/>
      <c r="F41" s="21"/>
      <c r="G41" s="21"/>
      <c r="H41" s="21"/>
      <c r="I41" s="16"/>
      <c r="J41" s="17"/>
    </row>
    <row r="42" spans="2:10" ht="16.5" x14ac:dyDescent="0.25">
      <c r="B42" s="12" t="s">
        <v>6</v>
      </c>
      <c r="C42" s="13" t="s">
        <v>150</v>
      </c>
      <c r="D42" s="18"/>
      <c r="E42" s="15"/>
      <c r="F42" s="15"/>
      <c r="G42" s="15"/>
      <c r="H42" s="15"/>
      <c r="I42" s="16"/>
      <c r="J42" s="17"/>
    </row>
    <row r="43" spans="2:10" ht="16.5" x14ac:dyDescent="0.25">
      <c r="B43" s="12" t="s">
        <v>8</v>
      </c>
      <c r="C43" s="13" t="s">
        <v>143</v>
      </c>
      <c r="D43" s="18"/>
      <c r="E43" s="15"/>
      <c r="F43" s="15"/>
      <c r="G43" s="15"/>
      <c r="H43" s="15"/>
      <c r="I43" s="16"/>
      <c r="J43" s="17"/>
    </row>
    <row r="44" spans="2:10" ht="16.5" x14ac:dyDescent="0.25">
      <c r="B44" s="12"/>
      <c r="C44" s="19"/>
      <c r="D44" s="21"/>
      <c r="E44" s="21"/>
      <c r="F44" s="21"/>
      <c r="G44" s="21"/>
      <c r="H44" s="21"/>
      <c r="I44" s="22"/>
      <c r="J44" s="17"/>
    </row>
    <row r="45" spans="2:10" ht="16.5" x14ac:dyDescent="0.25">
      <c r="B45" s="12" t="s">
        <v>6</v>
      </c>
      <c r="C45" s="13" t="s">
        <v>151</v>
      </c>
      <c r="D45" s="51"/>
      <c r="E45" s="15"/>
      <c r="F45" s="15"/>
      <c r="G45" s="15"/>
      <c r="H45" s="15"/>
      <c r="I45" s="22"/>
      <c r="J45" s="17"/>
    </row>
    <row r="46" spans="2:10" ht="16.5" x14ac:dyDescent="0.25">
      <c r="B46" s="12" t="s">
        <v>8</v>
      </c>
      <c r="C46" s="13" t="s">
        <v>143</v>
      </c>
      <c r="D46" s="51"/>
      <c r="E46" s="15"/>
      <c r="F46" s="15"/>
      <c r="G46" s="15"/>
      <c r="H46" s="15"/>
      <c r="I46" s="22"/>
      <c r="J46" s="17"/>
    </row>
    <row r="47" spans="2:10" ht="16.5" x14ac:dyDescent="0.25">
      <c r="B47" s="12"/>
      <c r="C47" s="19"/>
      <c r="D47" s="15"/>
      <c r="E47" s="14"/>
      <c r="F47" s="15"/>
      <c r="G47" s="15"/>
      <c r="H47" s="15"/>
      <c r="I47" s="22"/>
      <c r="J47" s="17"/>
    </row>
    <row r="48" spans="2:10" ht="16.5" x14ac:dyDescent="0.25">
      <c r="B48" s="12" t="s">
        <v>6</v>
      </c>
      <c r="C48" s="13" t="s">
        <v>153</v>
      </c>
      <c r="D48" s="18"/>
      <c r="E48" s="24"/>
      <c r="F48" s="15"/>
      <c r="G48" s="15"/>
      <c r="H48" s="15"/>
      <c r="I48" s="16"/>
      <c r="J48" s="17"/>
    </row>
    <row r="49" spans="2:10" ht="16.5" x14ac:dyDescent="0.25">
      <c r="B49" s="12" t="s">
        <v>8</v>
      </c>
      <c r="C49" s="13" t="s">
        <v>143</v>
      </c>
      <c r="D49" s="18"/>
      <c r="E49" s="24"/>
      <c r="F49" s="15"/>
      <c r="G49" s="15"/>
      <c r="H49" s="15"/>
      <c r="I49" s="16"/>
      <c r="J49" s="17"/>
    </row>
    <row r="50" spans="2:10" ht="16.5" x14ac:dyDescent="0.25">
      <c r="B50" s="12"/>
      <c r="C50" s="19"/>
      <c r="D50" s="15"/>
      <c r="E50" s="24"/>
      <c r="F50" s="15"/>
      <c r="G50" s="15"/>
      <c r="H50" s="15"/>
      <c r="I50" s="22"/>
      <c r="J50" s="17"/>
    </row>
    <row r="51" spans="2:10" ht="16.5" x14ac:dyDescent="0.25">
      <c r="B51" s="12" t="s">
        <v>6</v>
      </c>
      <c r="C51" s="13" t="s">
        <v>9</v>
      </c>
      <c r="D51" s="51"/>
      <c r="E51" s="24"/>
      <c r="F51" s="15"/>
      <c r="G51" s="15"/>
      <c r="H51" s="15"/>
      <c r="I51" s="16"/>
      <c r="J51" s="17"/>
    </row>
    <row r="52" spans="2:10" ht="16.5" x14ac:dyDescent="0.25">
      <c r="B52" s="12" t="s">
        <v>8</v>
      </c>
      <c r="C52" s="13" t="s">
        <v>155</v>
      </c>
      <c r="D52" s="51"/>
      <c r="E52" s="25"/>
      <c r="F52" s="15"/>
      <c r="G52" s="15"/>
      <c r="H52" s="15"/>
      <c r="I52" s="16"/>
      <c r="J52" s="17"/>
    </row>
    <row r="53" spans="2:10" ht="16.5" x14ac:dyDescent="0.25">
      <c r="B53" s="12"/>
      <c r="C53" s="19"/>
      <c r="D53" s="15"/>
      <c r="E53" s="15"/>
      <c r="F53" s="15"/>
      <c r="G53" s="15"/>
      <c r="H53" s="15"/>
      <c r="I53" s="22"/>
      <c r="J53" s="17"/>
    </row>
    <row r="54" spans="2:10" ht="16.5" x14ac:dyDescent="0.25">
      <c r="B54" s="12" t="s">
        <v>6</v>
      </c>
      <c r="C54" s="13" t="s">
        <v>9</v>
      </c>
      <c r="D54" s="18"/>
      <c r="E54" s="21"/>
      <c r="F54" s="21"/>
      <c r="G54" s="21"/>
      <c r="H54" s="21"/>
      <c r="I54" s="16"/>
      <c r="J54" s="17"/>
    </row>
    <row r="55" spans="2:10" ht="16.5" x14ac:dyDescent="0.25">
      <c r="B55" s="12" t="s">
        <v>8</v>
      </c>
      <c r="C55" s="13" t="s">
        <v>11</v>
      </c>
      <c r="D55" s="18"/>
      <c r="E55" s="21"/>
      <c r="F55" s="21"/>
      <c r="G55" s="21"/>
      <c r="H55" s="21"/>
      <c r="I55" s="16"/>
      <c r="J55" s="17"/>
    </row>
    <row r="56" spans="2:10" ht="16.5" x14ac:dyDescent="0.25">
      <c r="B56" s="12"/>
      <c r="C56" s="19"/>
      <c r="D56" s="15"/>
      <c r="E56" s="15"/>
      <c r="F56" s="15"/>
      <c r="G56" s="15"/>
      <c r="H56" s="15"/>
      <c r="I56" s="22"/>
      <c r="J56" s="17"/>
    </row>
    <row r="57" spans="2:10" ht="16.5" x14ac:dyDescent="0.25">
      <c r="B57" s="12" t="s">
        <v>6</v>
      </c>
      <c r="C57" s="13" t="s">
        <v>9</v>
      </c>
      <c r="D57" s="18"/>
      <c r="E57" s="26"/>
      <c r="F57" s="21"/>
      <c r="G57" s="21"/>
      <c r="H57" s="21"/>
      <c r="I57" s="16"/>
      <c r="J57" s="17"/>
    </row>
    <row r="58" spans="2:10" ht="16.5" x14ac:dyDescent="0.25">
      <c r="B58" s="12" t="s">
        <v>8</v>
      </c>
      <c r="C58" s="13" t="s">
        <v>144</v>
      </c>
      <c r="D58" s="18"/>
      <c r="E58" s="27"/>
      <c r="F58" s="21"/>
      <c r="G58" s="21"/>
      <c r="H58" s="21"/>
      <c r="I58" s="16"/>
      <c r="J58" s="17"/>
    </row>
    <row r="59" spans="2:10" ht="16.5" x14ac:dyDescent="0.25">
      <c r="B59" s="12"/>
      <c r="C59" s="19"/>
      <c r="D59" s="68"/>
      <c r="E59" s="68"/>
      <c r="F59" s="68"/>
      <c r="G59" s="68"/>
      <c r="H59" s="68"/>
      <c r="I59" s="22"/>
      <c r="J59" s="17"/>
    </row>
    <row r="60" spans="2:10" ht="16.5" x14ac:dyDescent="0.25">
      <c r="B60" s="12" t="s">
        <v>6</v>
      </c>
      <c r="C60" s="13" t="s">
        <v>9</v>
      </c>
      <c r="D60" s="18"/>
      <c r="E60" s="23"/>
      <c r="F60" s="23"/>
      <c r="G60" s="23"/>
      <c r="H60" s="23"/>
      <c r="I60" s="16"/>
      <c r="J60" s="17"/>
    </row>
    <row r="61" spans="2:10" ht="16.5" x14ac:dyDescent="0.25">
      <c r="B61" s="12" t="s">
        <v>8</v>
      </c>
      <c r="C61" s="13" t="s">
        <v>144</v>
      </c>
      <c r="D61" s="18"/>
      <c r="E61" s="28"/>
      <c r="F61" s="28"/>
      <c r="G61" s="28"/>
      <c r="H61" s="28"/>
      <c r="I61" s="16"/>
      <c r="J61" s="17"/>
    </row>
    <row r="62" spans="2:10" ht="18.75" x14ac:dyDescent="0.3">
      <c r="B62" s="12"/>
      <c r="C62" s="4"/>
      <c r="D62" s="4"/>
      <c r="E62" s="4"/>
      <c r="F62" s="4"/>
      <c r="G62" s="4"/>
      <c r="H62" s="4"/>
      <c r="I62" s="29"/>
    </row>
    <row r="63" spans="2:10" ht="18.75" x14ac:dyDescent="0.3">
      <c r="C63" s="4"/>
      <c r="D63" s="4"/>
      <c r="E63" s="4"/>
      <c r="F63" s="4"/>
      <c r="G63" s="4"/>
      <c r="H63" s="4"/>
      <c r="I63" s="9"/>
    </row>
    <row r="64" spans="2:10" ht="18.75" x14ac:dyDescent="0.3">
      <c r="C64" s="4"/>
      <c r="D64" s="4"/>
      <c r="E64" s="4"/>
      <c r="F64" s="30"/>
      <c r="G64" s="4"/>
      <c r="H64" s="4"/>
      <c r="I64" s="9"/>
    </row>
    <row r="65" spans="2:16" ht="18.75" x14ac:dyDescent="0.3">
      <c r="C65" s="4"/>
      <c r="D65" s="4"/>
      <c r="E65" s="4"/>
      <c r="F65" s="30"/>
      <c r="G65" s="4"/>
      <c r="H65" s="4"/>
      <c r="I65" s="9"/>
    </row>
    <row r="66" spans="2:16" ht="18.75" x14ac:dyDescent="0.3">
      <c r="C66" s="4"/>
      <c r="D66" s="4"/>
      <c r="E66" s="4"/>
      <c r="F66" s="4"/>
      <c r="G66" s="4"/>
      <c r="H66" s="4"/>
      <c r="I66" s="9"/>
    </row>
    <row r="67" spans="2:16" ht="18.75" x14ac:dyDescent="0.3">
      <c r="C67" s="4"/>
      <c r="D67" s="4"/>
      <c r="E67" s="4"/>
      <c r="F67" s="4"/>
      <c r="G67" s="4"/>
      <c r="H67" s="4"/>
      <c r="I67" s="9"/>
    </row>
    <row r="68" spans="2:16" ht="18.75" x14ac:dyDescent="0.3">
      <c r="C68" s="4"/>
      <c r="D68" s="4"/>
      <c r="E68" s="4"/>
      <c r="F68" s="4"/>
      <c r="G68" s="4"/>
      <c r="H68" s="4"/>
      <c r="I68" s="9"/>
    </row>
    <row r="69" spans="2:16" ht="18.75" x14ac:dyDescent="0.3">
      <c r="C69" s="4"/>
      <c r="D69" s="4"/>
      <c r="E69" s="4"/>
      <c r="F69" s="4"/>
      <c r="G69" s="4"/>
      <c r="H69" s="4"/>
      <c r="I69" s="9"/>
    </row>
    <row r="70" spans="2:16" ht="22.5" x14ac:dyDescent="0.3">
      <c r="B70" s="31" t="s">
        <v>12</v>
      </c>
      <c r="C70" s="4"/>
      <c r="D70" s="4"/>
      <c r="E70" s="4"/>
      <c r="F70" s="4"/>
      <c r="G70" s="4"/>
      <c r="H70" s="4"/>
      <c r="I70" s="32" t="s">
        <v>13</v>
      </c>
    </row>
    <row r="71" spans="2:16" ht="20.25" x14ac:dyDescent="0.3">
      <c r="B71" s="33" t="s">
        <v>14</v>
      </c>
      <c r="C71" s="4"/>
      <c r="D71" s="4"/>
      <c r="E71" s="4"/>
      <c r="F71" s="4"/>
      <c r="G71" s="4"/>
      <c r="H71" s="4"/>
      <c r="I71" s="34" t="s">
        <v>15</v>
      </c>
    </row>
    <row r="72" spans="2:16" ht="15.75" x14ac:dyDescent="0.25">
      <c r="C72" s="4"/>
      <c r="D72" s="4"/>
      <c r="E72" s="4"/>
      <c r="F72" s="4"/>
      <c r="G72" s="4"/>
      <c r="H72" s="35" t="s">
        <v>0</v>
      </c>
      <c r="I72" s="36" t="str">
        <f>IF(C7=K73,L73,"")&amp;IF(C7=K74,L74,"")&amp;IF(C7=K75,L75,"")&amp;IF(C7=K76,L76,"")&amp;IF(C7=K77,L77,"")&amp;IF(C7=K78,L78,"")&amp;IF(C7=K79,L79,"")&amp;IF(C7=K80,L80,"")&amp;IF(C7=K81,L81,"")&amp;IF(C7=K82,L82,"")&amp;IF(C7=K83,L83,"")&amp;IF(C7=K84,L84,"")&amp; CONCATENATE(M73)</f>
        <v>JANVIER 2024</v>
      </c>
      <c r="K72" s="5"/>
      <c r="L72" s="5"/>
      <c r="M72" s="5"/>
      <c r="N72" s="5"/>
      <c r="O72" s="5"/>
      <c r="P72" s="5"/>
    </row>
    <row r="73" spans="2:16" ht="18.75" x14ac:dyDescent="0.3">
      <c r="C73" s="4"/>
      <c r="D73" s="4"/>
      <c r="E73" s="4"/>
      <c r="F73" s="4"/>
      <c r="G73" s="4"/>
      <c r="H73" s="4"/>
      <c r="I73" s="9"/>
      <c r="J73" s="5"/>
      <c r="K73" s="37" t="s">
        <v>16</v>
      </c>
      <c r="L73" s="5" t="s">
        <v>17</v>
      </c>
      <c r="M73" s="38" t="s">
        <v>136</v>
      </c>
      <c r="N73" s="5"/>
      <c r="O73" s="5"/>
      <c r="P73" s="5"/>
    </row>
    <row r="74" spans="2:16" ht="18.75" x14ac:dyDescent="0.3">
      <c r="B74" s="69"/>
      <c r="C74" s="69"/>
      <c r="D74" s="69"/>
      <c r="E74" s="69"/>
      <c r="F74" s="69"/>
      <c r="G74" s="69"/>
      <c r="H74" s="69"/>
      <c r="I74" s="69"/>
      <c r="J74" s="5"/>
      <c r="K74" s="37" t="s">
        <v>18</v>
      </c>
      <c r="L74" s="5" t="s">
        <v>19</v>
      </c>
      <c r="M74" s="5"/>
      <c r="N74" s="5"/>
      <c r="O74" s="5"/>
      <c r="P74" s="5"/>
    </row>
    <row r="75" spans="2:16" ht="18.75" x14ac:dyDescent="0.3">
      <c r="B75" s="39"/>
      <c r="C75" s="40"/>
      <c r="D75" s="40"/>
      <c r="E75" s="40"/>
      <c r="F75" s="40"/>
      <c r="G75" s="40"/>
      <c r="H75" s="40"/>
      <c r="I75" s="40"/>
      <c r="J75" s="5"/>
      <c r="K75" s="37" t="s">
        <v>20</v>
      </c>
      <c r="L75" s="5" t="s">
        <v>21</v>
      </c>
      <c r="M75" s="5"/>
      <c r="N75" s="5"/>
      <c r="O75" s="5"/>
      <c r="P75" s="5"/>
    </row>
    <row r="76" spans="2:16" ht="18.75" x14ac:dyDescent="0.3">
      <c r="B76" s="69" t="str">
        <f>+CONCATENATE(B8," ",D8)</f>
        <v>JOURNAL : BANQ</v>
      </c>
      <c r="C76" s="69"/>
      <c r="D76" s="69"/>
      <c r="E76" s="69"/>
      <c r="F76" s="69"/>
      <c r="G76" s="69"/>
      <c r="H76" s="69"/>
      <c r="I76" s="69"/>
      <c r="J76" s="5"/>
      <c r="K76" s="37" t="s">
        <v>22</v>
      </c>
      <c r="L76" s="5" t="s">
        <v>23</v>
      </c>
      <c r="M76" s="5"/>
      <c r="N76" s="5"/>
      <c r="O76" s="5"/>
      <c r="P76" s="5"/>
    </row>
    <row r="77" spans="2:16" ht="25.5" x14ac:dyDescent="0.35">
      <c r="B77" s="8"/>
      <c r="C77" s="4"/>
      <c r="D77" s="4"/>
      <c r="E77" s="4"/>
      <c r="F77" s="4"/>
      <c r="G77" s="4"/>
      <c r="H77" s="4"/>
      <c r="I77" s="9"/>
      <c r="J77" s="5"/>
      <c r="K77" s="37" t="s">
        <v>24</v>
      </c>
      <c r="L77" s="5" t="s">
        <v>25</v>
      </c>
      <c r="M77" s="5"/>
      <c r="N77" s="5"/>
      <c r="O77" s="5"/>
      <c r="P77" s="5"/>
    </row>
    <row r="78" spans="2:16" ht="25.5" x14ac:dyDescent="0.2">
      <c r="B78" s="70"/>
      <c r="C78" s="70"/>
      <c r="D78" s="70"/>
      <c r="E78" s="70"/>
      <c r="F78" s="70"/>
      <c r="G78" s="70"/>
      <c r="H78" s="70"/>
      <c r="I78" s="70"/>
      <c r="J78" s="5"/>
      <c r="K78" s="37" t="s">
        <v>26</v>
      </c>
      <c r="L78" s="5" t="s">
        <v>27</v>
      </c>
      <c r="M78" s="5"/>
      <c r="N78" s="5"/>
      <c r="O78" s="5"/>
      <c r="P78" s="5"/>
    </row>
    <row r="79" spans="2:16" ht="18.75" x14ac:dyDescent="0.3">
      <c r="C79" s="4"/>
      <c r="D79" s="4"/>
      <c r="E79" s="4"/>
      <c r="F79" s="4"/>
      <c r="G79" s="4"/>
      <c r="H79" s="4"/>
      <c r="I79" s="9"/>
      <c r="J79" s="5"/>
      <c r="K79" s="37" t="s">
        <v>28</v>
      </c>
      <c r="L79" s="5" t="s">
        <v>29</v>
      </c>
      <c r="M79" s="5"/>
      <c r="N79" s="5"/>
      <c r="O79" s="5"/>
      <c r="P79" s="5"/>
    </row>
    <row r="80" spans="2:16" ht="22.5" x14ac:dyDescent="0.2">
      <c r="B80" s="64" t="s">
        <v>5</v>
      </c>
      <c r="C80" s="64"/>
      <c r="D80" s="64"/>
      <c r="E80" s="64"/>
      <c r="F80" s="64"/>
      <c r="G80" s="64"/>
      <c r="H80" s="64"/>
      <c r="I80" s="64"/>
      <c r="J80" s="5"/>
      <c r="K80" s="37" t="s">
        <v>30</v>
      </c>
      <c r="L80" s="5" t="s">
        <v>31</v>
      </c>
      <c r="M80" s="5"/>
      <c r="N80" s="5"/>
      <c r="O80" s="5"/>
      <c r="P80" s="5"/>
    </row>
    <row r="81" spans="2:16" ht="18.75" x14ac:dyDescent="0.3">
      <c r="C81" s="4"/>
      <c r="D81" s="4"/>
      <c r="E81" s="4"/>
      <c r="F81" s="4"/>
      <c r="G81" s="4"/>
      <c r="H81" s="4"/>
      <c r="I81" s="9"/>
      <c r="J81" s="5"/>
      <c r="K81" s="37" t="s">
        <v>32</v>
      </c>
      <c r="L81" s="5" t="s">
        <v>33</v>
      </c>
      <c r="M81" s="5"/>
      <c r="N81" s="5"/>
      <c r="O81" s="5"/>
      <c r="P81" s="5"/>
    </row>
    <row r="82" spans="2:16" ht="20.25" x14ac:dyDescent="0.3">
      <c r="B82" s="41"/>
      <c r="C82" s="4"/>
      <c r="D82" s="4"/>
      <c r="E82" s="4"/>
      <c r="F82" s="4"/>
      <c r="G82" s="4"/>
      <c r="H82" s="4"/>
      <c r="I82" s="42">
        <f>SUM(I83:I129)</f>
        <v>4535790</v>
      </c>
      <c r="J82" s="5"/>
      <c r="K82" s="37" t="s">
        <v>34</v>
      </c>
      <c r="L82" s="5" t="s">
        <v>35</v>
      </c>
      <c r="M82" s="5"/>
      <c r="N82" s="5"/>
      <c r="O82" s="5"/>
      <c r="P82" s="5"/>
    </row>
    <row r="83" spans="2:16" ht="16.5" x14ac:dyDescent="0.25">
      <c r="B83" s="43">
        <f t="shared" ref="B83:C98" si="0">+B14</f>
        <v>0</v>
      </c>
      <c r="C83" s="19">
        <f t="shared" ref="C83:C90" si="1">C14</f>
        <v>0</v>
      </c>
      <c r="D83" s="44">
        <f t="shared" ref="D83:D128" si="2">+D14</f>
        <v>0</v>
      </c>
      <c r="E83" s="44"/>
      <c r="F83" s="44"/>
      <c r="G83" s="44"/>
      <c r="H83" s="44"/>
      <c r="I83" s="45">
        <f t="shared" ref="I83:I128" si="3">+I14</f>
        <v>0</v>
      </c>
      <c r="J83" s="5"/>
      <c r="K83" s="37" t="s">
        <v>36</v>
      </c>
      <c r="L83" s="5" t="s">
        <v>37</v>
      </c>
      <c r="M83" s="5"/>
      <c r="N83" s="5"/>
      <c r="O83" s="5"/>
      <c r="P83" s="5"/>
    </row>
    <row r="84" spans="2:16" ht="16.5" x14ac:dyDescent="0.25">
      <c r="B84" s="43" t="str">
        <f t="shared" si="0"/>
        <v>D</v>
      </c>
      <c r="C84" s="19" t="str">
        <f t="shared" si="1"/>
        <v>63180000</v>
      </c>
      <c r="D84" s="44" t="str">
        <f t="shared" si="2"/>
        <v>Frais Virement Salaires</v>
      </c>
      <c r="E84" s="44"/>
      <c r="F84" s="44"/>
      <c r="G84" s="44"/>
      <c r="H84" s="44"/>
      <c r="I84" s="45">
        <f t="shared" si="3"/>
        <v>275</v>
      </c>
      <c r="J84" s="5"/>
      <c r="K84" s="37" t="s">
        <v>1</v>
      </c>
      <c r="L84" s="5" t="s">
        <v>38</v>
      </c>
      <c r="M84" s="5"/>
      <c r="N84" s="5"/>
      <c r="O84" s="5"/>
      <c r="P84" s="5"/>
    </row>
    <row r="85" spans="2:16" ht="16.5" x14ac:dyDescent="0.25">
      <c r="B85" s="43" t="str">
        <f t="shared" si="0"/>
        <v>C</v>
      </c>
      <c r="C85" s="19" t="str">
        <f t="shared" si="1"/>
        <v>5211 0000</v>
      </c>
      <c r="D85" s="44" t="str">
        <f t="shared" si="2"/>
        <v>Frais Virement Salaires</v>
      </c>
      <c r="E85" s="44"/>
      <c r="F85" s="44"/>
      <c r="G85" s="44"/>
      <c r="H85" s="44"/>
      <c r="I85" s="45">
        <f t="shared" si="3"/>
        <v>275</v>
      </c>
      <c r="J85" s="5"/>
      <c r="K85" s="37" t="s">
        <v>6</v>
      </c>
      <c r="L85" s="5" t="s">
        <v>39</v>
      </c>
      <c r="M85" s="5"/>
      <c r="N85" s="5"/>
      <c r="O85" s="5"/>
      <c r="P85" s="5"/>
    </row>
    <row r="86" spans="2:16" ht="16.5" x14ac:dyDescent="0.25">
      <c r="B86" s="43">
        <f t="shared" si="0"/>
        <v>0</v>
      </c>
      <c r="C86" s="19">
        <f t="shared" si="1"/>
        <v>0</v>
      </c>
      <c r="D86" s="44">
        <f t="shared" si="2"/>
        <v>0</v>
      </c>
      <c r="E86" s="44"/>
      <c r="F86" s="44"/>
      <c r="G86" s="44"/>
      <c r="H86" s="44"/>
      <c r="I86" s="45">
        <f t="shared" si="3"/>
        <v>0</v>
      </c>
      <c r="J86" s="5"/>
      <c r="K86" s="37" t="s">
        <v>40</v>
      </c>
      <c r="L86" s="5" t="s">
        <v>41</v>
      </c>
      <c r="M86" s="5"/>
      <c r="N86" s="5"/>
      <c r="O86" s="5"/>
      <c r="P86" s="5"/>
    </row>
    <row r="87" spans="2:16" ht="16.5" x14ac:dyDescent="0.25">
      <c r="B87" s="43" t="str">
        <f t="shared" si="0"/>
        <v>D</v>
      </c>
      <c r="C87" s="19" t="str">
        <f t="shared" si="1"/>
        <v>41110</v>
      </c>
      <c r="D87" s="44" t="str">
        <f t="shared" si="2"/>
        <v>Salaires Jan 2024</v>
      </c>
      <c r="E87" s="44"/>
      <c r="F87" s="44"/>
      <c r="G87" s="44"/>
      <c r="H87" s="44"/>
      <c r="I87" s="45">
        <f t="shared" si="3"/>
        <v>2058804</v>
      </c>
      <c r="J87" s="5"/>
      <c r="K87" s="37" t="s">
        <v>42</v>
      </c>
      <c r="L87" s="5" t="s">
        <v>43</v>
      </c>
      <c r="M87" s="5"/>
      <c r="N87" s="5"/>
      <c r="O87" s="5"/>
      <c r="P87" s="5"/>
    </row>
    <row r="88" spans="2:16" ht="16.5" x14ac:dyDescent="0.25">
      <c r="B88" s="43" t="str">
        <f t="shared" si="0"/>
        <v>C</v>
      </c>
      <c r="C88" s="19" t="str">
        <f t="shared" si="1"/>
        <v>5211 0000</v>
      </c>
      <c r="D88" s="44" t="str">
        <f t="shared" si="2"/>
        <v>Salaires Jan 2024</v>
      </c>
      <c r="E88" s="44"/>
      <c r="F88" s="44"/>
      <c r="G88" s="44"/>
      <c r="H88" s="44"/>
      <c r="I88" s="45">
        <f t="shared" si="3"/>
        <v>2058804</v>
      </c>
      <c r="J88" s="5"/>
      <c r="K88" s="37"/>
      <c r="L88" s="5"/>
      <c r="M88" s="5"/>
      <c r="N88" s="5"/>
      <c r="O88" s="5"/>
      <c r="P88" s="5"/>
    </row>
    <row r="89" spans="2:16" ht="16.5" x14ac:dyDescent="0.25">
      <c r="B89" s="43">
        <f t="shared" si="0"/>
        <v>0</v>
      </c>
      <c r="C89" s="19">
        <f t="shared" si="1"/>
        <v>0</v>
      </c>
      <c r="D89" s="44">
        <f t="shared" si="2"/>
        <v>0</v>
      </c>
      <c r="E89" s="44"/>
      <c r="F89" s="44"/>
      <c r="G89" s="44"/>
      <c r="H89" s="44"/>
      <c r="I89" s="45">
        <f t="shared" si="3"/>
        <v>0</v>
      </c>
      <c r="J89" s="5"/>
      <c r="K89" s="5"/>
      <c r="L89" s="5"/>
      <c r="M89" s="5"/>
      <c r="N89" s="5"/>
      <c r="O89" s="5"/>
      <c r="P89" s="5"/>
    </row>
    <row r="90" spans="2:16" ht="16.5" x14ac:dyDescent="0.25">
      <c r="B90" s="43" t="str">
        <f t="shared" si="0"/>
        <v>D</v>
      </c>
      <c r="C90" s="19" t="str">
        <f t="shared" si="1"/>
        <v>6318 0000</v>
      </c>
      <c r="D90" s="44" t="str">
        <f t="shared" si="2"/>
        <v>Agios du 31/12 au 31/01/24</v>
      </c>
      <c r="E90" s="44"/>
      <c r="F90" s="44"/>
      <c r="G90" s="44"/>
      <c r="H90" s="44"/>
      <c r="I90" s="45">
        <f t="shared" si="3"/>
        <v>208816</v>
      </c>
      <c r="J90" s="5"/>
      <c r="K90" s="5"/>
      <c r="L90" s="5"/>
      <c r="M90" s="5"/>
      <c r="N90" s="5"/>
      <c r="O90" s="5"/>
      <c r="P90" s="5"/>
    </row>
    <row r="91" spans="2:16" ht="16.5" x14ac:dyDescent="0.25">
      <c r="B91" s="43" t="str">
        <f t="shared" si="0"/>
        <v>C</v>
      </c>
      <c r="C91" s="19" t="str">
        <f t="shared" si="0"/>
        <v>5211 0000</v>
      </c>
      <c r="D91" s="44" t="str">
        <f t="shared" si="2"/>
        <v>Agios du 31/12 au 31/01/24</v>
      </c>
      <c r="E91" s="44"/>
      <c r="F91" s="44"/>
      <c r="G91" s="44"/>
      <c r="H91" s="44"/>
      <c r="I91" s="45">
        <f t="shared" si="3"/>
        <v>208816</v>
      </c>
      <c r="J91" s="5"/>
      <c r="K91" s="5"/>
      <c r="L91" s="5"/>
      <c r="M91" s="5"/>
      <c r="N91" s="5"/>
      <c r="O91" s="5"/>
      <c r="P91" s="5"/>
    </row>
    <row r="92" spans="2:16" ht="16.5" x14ac:dyDescent="0.25">
      <c r="B92" s="43">
        <f t="shared" si="0"/>
        <v>0</v>
      </c>
      <c r="C92" s="19">
        <f t="shared" si="0"/>
        <v>0</v>
      </c>
      <c r="D92" s="44">
        <f t="shared" si="2"/>
        <v>0</v>
      </c>
      <c r="E92" s="44"/>
      <c r="F92" s="44"/>
      <c r="G92" s="44"/>
      <c r="H92" s="44"/>
      <c r="I92" s="45">
        <f t="shared" si="3"/>
        <v>0</v>
      </c>
      <c r="J92" s="5"/>
      <c r="K92" s="5"/>
      <c r="L92" s="5"/>
      <c r="M92" s="5"/>
      <c r="N92" s="5"/>
      <c r="O92" s="5"/>
      <c r="P92" s="5"/>
    </row>
    <row r="93" spans="2:16" ht="16.5" x14ac:dyDescent="0.25">
      <c r="B93" s="43" t="str">
        <f t="shared" si="0"/>
        <v>D</v>
      </c>
      <c r="C93" s="19" t="str">
        <f t="shared" si="0"/>
        <v>6318 0000</v>
      </c>
      <c r="D93" s="44">
        <f t="shared" si="2"/>
        <v>0</v>
      </c>
      <c r="E93" s="44"/>
      <c r="F93" s="44"/>
      <c r="G93" s="44"/>
      <c r="H93" s="44"/>
      <c r="I93" s="45">
        <f t="shared" si="3"/>
        <v>0</v>
      </c>
      <c r="J93" s="5"/>
      <c r="K93" s="5"/>
      <c r="L93" s="5"/>
      <c r="M93" s="5"/>
      <c r="N93" s="5"/>
      <c r="O93" s="5"/>
      <c r="P93" s="5"/>
    </row>
    <row r="94" spans="2:16" ht="16.5" x14ac:dyDescent="0.25">
      <c r="B94" s="43" t="str">
        <f t="shared" si="0"/>
        <v>C</v>
      </c>
      <c r="C94" s="19" t="str">
        <f t="shared" si="0"/>
        <v>5211 0000</v>
      </c>
      <c r="D94" s="44">
        <f t="shared" si="2"/>
        <v>0</v>
      </c>
      <c r="E94" s="44"/>
      <c r="F94" s="44"/>
      <c r="G94" s="44"/>
      <c r="H94" s="44"/>
      <c r="I94" s="45">
        <f t="shared" si="3"/>
        <v>0</v>
      </c>
      <c r="J94" s="5"/>
      <c r="K94" s="5"/>
      <c r="L94" s="5"/>
      <c r="M94" s="5"/>
      <c r="N94" s="5"/>
      <c r="O94" s="5"/>
      <c r="P94" s="5"/>
    </row>
    <row r="95" spans="2:16" ht="16.5" x14ac:dyDescent="0.25">
      <c r="B95" s="43">
        <f t="shared" si="0"/>
        <v>0</v>
      </c>
      <c r="C95" s="19">
        <f t="shared" si="0"/>
        <v>0</v>
      </c>
      <c r="D95" s="44">
        <f t="shared" si="2"/>
        <v>0</v>
      </c>
      <c r="E95" s="44"/>
      <c r="F95" s="44"/>
      <c r="G95" s="44"/>
      <c r="H95" s="44"/>
      <c r="I95" s="45">
        <f t="shared" si="3"/>
        <v>0</v>
      </c>
      <c r="J95" s="5"/>
      <c r="K95" s="5"/>
      <c r="L95" s="5"/>
      <c r="M95" s="5"/>
      <c r="N95" s="5"/>
      <c r="O95" s="5"/>
      <c r="P95" s="5"/>
    </row>
    <row r="96" spans="2:16" ht="16.5" x14ac:dyDescent="0.25">
      <c r="B96" s="43" t="str">
        <f t="shared" si="0"/>
        <v>D</v>
      </c>
      <c r="C96" s="19" t="str">
        <f t="shared" si="0"/>
        <v>5211 0000</v>
      </c>
      <c r="D96" s="44">
        <f t="shared" si="2"/>
        <v>0</v>
      </c>
      <c r="E96" s="44"/>
      <c r="F96" s="44"/>
      <c r="G96" s="44"/>
      <c r="H96" s="44"/>
      <c r="I96" s="45">
        <f t="shared" si="3"/>
        <v>0</v>
      </c>
      <c r="J96" s="5"/>
      <c r="K96" s="5"/>
      <c r="L96" s="5"/>
      <c r="M96" s="5"/>
      <c r="N96" s="5"/>
      <c r="O96" s="5"/>
      <c r="P96" s="5"/>
    </row>
    <row r="97" spans="2:16" ht="16.5" x14ac:dyDescent="0.25">
      <c r="B97" s="43" t="str">
        <f t="shared" si="0"/>
        <v>C</v>
      </c>
      <c r="C97" s="19" t="str">
        <f t="shared" si="0"/>
        <v>4111 0027</v>
      </c>
      <c r="D97" s="44">
        <f t="shared" si="2"/>
        <v>0</v>
      </c>
      <c r="E97" s="44"/>
      <c r="F97" s="44"/>
      <c r="G97" s="44"/>
      <c r="H97" s="44"/>
      <c r="I97" s="45">
        <f t="shared" si="3"/>
        <v>0</v>
      </c>
      <c r="J97" s="5"/>
      <c r="K97" s="5"/>
      <c r="L97" s="5"/>
      <c r="M97" s="5"/>
      <c r="N97" s="5"/>
      <c r="O97" s="5"/>
      <c r="P97" s="5"/>
    </row>
    <row r="98" spans="2:16" ht="16.5" x14ac:dyDescent="0.25">
      <c r="B98" s="43">
        <f t="shared" si="0"/>
        <v>0</v>
      </c>
      <c r="C98" s="19">
        <f t="shared" si="0"/>
        <v>0</v>
      </c>
      <c r="D98" s="44">
        <f t="shared" si="2"/>
        <v>0</v>
      </c>
      <c r="E98" s="44"/>
      <c r="F98" s="44"/>
      <c r="G98" s="44"/>
      <c r="H98" s="44"/>
      <c r="I98" s="45">
        <f t="shared" si="3"/>
        <v>0</v>
      </c>
      <c r="J98" s="5"/>
      <c r="K98" s="5"/>
      <c r="L98" s="5"/>
      <c r="M98" s="5"/>
      <c r="N98" s="5"/>
      <c r="O98" s="5"/>
      <c r="P98" s="5"/>
    </row>
    <row r="99" spans="2:16" ht="16.5" x14ac:dyDescent="0.25">
      <c r="B99" s="43" t="str">
        <f t="shared" ref="B99:C110" si="4">+B30</f>
        <v>D</v>
      </c>
      <c r="C99" s="19" t="str">
        <f t="shared" si="4"/>
        <v>52110000</v>
      </c>
      <c r="D99" s="44">
        <f t="shared" si="2"/>
        <v>0</v>
      </c>
      <c r="E99" s="44"/>
      <c r="F99" s="44"/>
      <c r="G99" s="44"/>
      <c r="H99" s="44"/>
      <c r="I99" s="45">
        <f t="shared" si="3"/>
        <v>0</v>
      </c>
      <c r="J99" s="5"/>
      <c r="K99" s="5"/>
      <c r="L99" s="5"/>
      <c r="M99" s="5"/>
      <c r="N99" s="5"/>
      <c r="O99" s="5"/>
      <c r="P99" s="5"/>
    </row>
    <row r="100" spans="2:16" ht="20.25" x14ac:dyDescent="0.3">
      <c r="B100" s="46" t="s">
        <v>44</v>
      </c>
      <c r="C100" s="47" t="str">
        <f t="shared" si="4"/>
        <v>51400000</v>
      </c>
      <c r="D100" s="44">
        <f t="shared" si="2"/>
        <v>0</v>
      </c>
      <c r="E100" s="44"/>
      <c r="F100" s="44"/>
      <c r="G100" s="44"/>
      <c r="H100" s="44"/>
      <c r="I100" s="45">
        <f t="shared" si="3"/>
        <v>0</v>
      </c>
      <c r="J100" s="5"/>
      <c r="K100" s="5"/>
      <c r="L100" s="5"/>
      <c r="M100" s="5"/>
      <c r="N100" s="5"/>
      <c r="O100" s="5"/>
      <c r="P100" s="5"/>
    </row>
    <row r="101" spans="2:16" ht="16.5" x14ac:dyDescent="0.25">
      <c r="B101" s="43">
        <f t="shared" ref="B101:C116" si="5">+B32</f>
        <v>0</v>
      </c>
      <c r="C101" s="48">
        <f t="shared" si="4"/>
        <v>0</v>
      </c>
      <c r="D101" s="44">
        <f t="shared" si="2"/>
        <v>0</v>
      </c>
      <c r="E101" s="44"/>
      <c r="F101" s="44"/>
      <c r="G101" s="44"/>
      <c r="H101" s="44"/>
      <c r="I101" s="45">
        <f t="shared" si="3"/>
        <v>0</v>
      </c>
      <c r="J101" s="5"/>
      <c r="K101" s="5"/>
      <c r="L101" s="5"/>
      <c r="M101" s="5"/>
      <c r="N101" s="5"/>
      <c r="O101" s="5"/>
      <c r="P101" s="5"/>
    </row>
    <row r="102" spans="2:16" ht="16.5" x14ac:dyDescent="0.25">
      <c r="B102" s="43" t="str">
        <f t="shared" si="5"/>
        <v>D</v>
      </c>
      <c r="C102" s="48" t="str">
        <f t="shared" si="4"/>
        <v>5211 0000</v>
      </c>
      <c r="D102" s="44">
        <f t="shared" si="2"/>
        <v>0</v>
      </c>
      <c r="E102" s="44"/>
      <c r="F102" s="44"/>
      <c r="G102" s="44"/>
      <c r="H102" s="44"/>
      <c r="I102" s="45">
        <f t="shared" si="3"/>
        <v>0</v>
      </c>
      <c r="J102" s="5"/>
      <c r="K102" s="5"/>
      <c r="L102" s="5"/>
      <c r="M102" s="5"/>
      <c r="N102" s="5"/>
      <c r="O102" s="5"/>
      <c r="P102" s="5"/>
    </row>
    <row r="103" spans="2:16" ht="16.5" x14ac:dyDescent="0.25">
      <c r="B103" s="43" t="str">
        <f t="shared" si="5"/>
        <v>C</v>
      </c>
      <c r="C103" s="19" t="str">
        <f t="shared" si="4"/>
        <v>5140 0000</v>
      </c>
      <c r="D103" s="44">
        <f t="shared" si="2"/>
        <v>0</v>
      </c>
      <c r="E103" s="44"/>
      <c r="F103" s="44"/>
      <c r="G103" s="44"/>
      <c r="H103" s="44"/>
      <c r="I103" s="45">
        <f t="shared" si="3"/>
        <v>0</v>
      </c>
      <c r="J103" s="5"/>
      <c r="K103" s="5"/>
      <c r="L103" s="5"/>
      <c r="M103" s="5"/>
      <c r="N103" s="5"/>
      <c r="O103" s="5"/>
      <c r="P103" s="5"/>
    </row>
    <row r="104" spans="2:16" ht="16.5" x14ac:dyDescent="0.25">
      <c r="B104" s="43">
        <f t="shared" si="5"/>
        <v>0</v>
      </c>
      <c r="C104" s="19">
        <f t="shared" si="4"/>
        <v>0</v>
      </c>
      <c r="D104" s="44">
        <f t="shared" si="2"/>
        <v>0</v>
      </c>
      <c r="E104" s="44"/>
      <c r="F104" s="44"/>
      <c r="G104" s="44"/>
      <c r="H104" s="44"/>
      <c r="I104" s="45">
        <f t="shared" si="3"/>
        <v>0</v>
      </c>
      <c r="J104" s="5"/>
      <c r="K104" s="5"/>
      <c r="L104" s="5"/>
      <c r="M104" s="5"/>
      <c r="N104" s="5"/>
      <c r="O104" s="5"/>
      <c r="P104" s="5"/>
    </row>
    <row r="105" spans="2:16" ht="16.5" x14ac:dyDescent="0.25">
      <c r="B105" s="43" t="str">
        <f t="shared" si="5"/>
        <v>D</v>
      </c>
      <c r="C105" s="19" t="str">
        <f t="shared" si="4"/>
        <v>5211 0000</v>
      </c>
      <c r="D105" s="44">
        <f t="shared" si="2"/>
        <v>0</v>
      </c>
      <c r="E105" s="44"/>
      <c r="F105" s="44"/>
      <c r="G105" s="44"/>
      <c r="H105" s="44"/>
      <c r="I105" s="45">
        <f t="shared" si="3"/>
        <v>0</v>
      </c>
      <c r="J105" s="5"/>
      <c r="K105" s="5"/>
      <c r="L105" s="5"/>
      <c r="M105" s="5"/>
      <c r="N105" s="5"/>
      <c r="O105" s="5"/>
      <c r="P105" s="5"/>
    </row>
    <row r="106" spans="2:16" ht="16.5" x14ac:dyDescent="0.25">
      <c r="B106" s="43" t="str">
        <f t="shared" si="5"/>
        <v>C</v>
      </c>
      <c r="C106" s="19" t="str">
        <f t="shared" si="4"/>
        <v>5140 0000</v>
      </c>
      <c r="D106" s="44">
        <f t="shared" si="2"/>
        <v>0</v>
      </c>
      <c r="E106" s="44"/>
      <c r="F106" s="44"/>
      <c r="G106" s="44"/>
      <c r="H106" s="44"/>
      <c r="I106" s="45">
        <f t="shared" si="3"/>
        <v>0</v>
      </c>
      <c r="J106" s="5"/>
      <c r="K106" s="5"/>
      <c r="L106" s="5"/>
      <c r="M106" s="5"/>
      <c r="N106" s="5"/>
      <c r="O106" s="5"/>
      <c r="P106" s="5"/>
    </row>
    <row r="107" spans="2:16" ht="16.5" x14ac:dyDescent="0.25">
      <c r="B107" s="43">
        <f t="shared" si="5"/>
        <v>0</v>
      </c>
      <c r="C107" s="19">
        <f t="shared" si="4"/>
        <v>0</v>
      </c>
      <c r="D107" s="44">
        <f t="shared" si="2"/>
        <v>0</v>
      </c>
      <c r="E107" s="44"/>
      <c r="F107" s="44"/>
      <c r="G107" s="44"/>
      <c r="H107" s="44"/>
      <c r="I107" s="45">
        <f t="shared" si="3"/>
        <v>0</v>
      </c>
      <c r="J107" s="5"/>
      <c r="K107" s="5"/>
      <c r="L107" s="5"/>
      <c r="M107" s="5"/>
      <c r="N107" s="5"/>
      <c r="O107" s="5"/>
      <c r="P107" s="5"/>
    </row>
    <row r="108" spans="2:16" ht="16.5" x14ac:dyDescent="0.25">
      <c r="B108" s="43" t="str">
        <f t="shared" si="5"/>
        <v>D</v>
      </c>
      <c r="C108" s="19" t="str">
        <f t="shared" si="4"/>
        <v>5211 0000</v>
      </c>
      <c r="D108" s="44">
        <f t="shared" si="2"/>
        <v>0</v>
      </c>
      <c r="E108" s="44"/>
      <c r="F108" s="44"/>
      <c r="G108" s="44"/>
      <c r="H108" s="44"/>
      <c r="I108" s="45">
        <f t="shared" si="3"/>
        <v>0</v>
      </c>
      <c r="J108" s="5"/>
      <c r="K108" s="5"/>
      <c r="L108" s="5"/>
      <c r="M108" s="5"/>
      <c r="N108" s="5"/>
      <c r="O108" s="5"/>
      <c r="P108" s="5"/>
    </row>
    <row r="109" spans="2:16" ht="16.5" x14ac:dyDescent="0.25">
      <c r="B109" s="43" t="str">
        <f t="shared" si="5"/>
        <v>C</v>
      </c>
      <c r="C109" s="19" t="str">
        <f t="shared" si="4"/>
        <v>5140 0000</v>
      </c>
      <c r="D109" s="44">
        <f t="shared" si="2"/>
        <v>0</v>
      </c>
      <c r="E109" s="44"/>
      <c r="F109" s="44"/>
      <c r="G109" s="44"/>
      <c r="H109" s="44"/>
      <c r="I109" s="45">
        <f t="shared" si="3"/>
        <v>0</v>
      </c>
      <c r="J109" s="5"/>
      <c r="K109" s="5"/>
      <c r="L109" s="5"/>
      <c r="M109" s="5"/>
      <c r="N109" s="5"/>
      <c r="O109" s="5"/>
      <c r="P109" s="5"/>
    </row>
    <row r="110" spans="2:16" ht="16.5" x14ac:dyDescent="0.25">
      <c r="B110" s="43">
        <f t="shared" si="5"/>
        <v>0</v>
      </c>
      <c r="C110" s="19">
        <f t="shared" si="4"/>
        <v>0</v>
      </c>
      <c r="D110" s="44">
        <f t="shared" si="2"/>
        <v>0</v>
      </c>
      <c r="E110" s="44"/>
      <c r="F110" s="44"/>
      <c r="G110" s="44"/>
      <c r="H110" s="44"/>
      <c r="I110" s="45">
        <f t="shared" si="3"/>
        <v>0</v>
      </c>
      <c r="J110" s="5"/>
      <c r="K110" s="5"/>
      <c r="L110" s="5"/>
      <c r="M110" s="5"/>
      <c r="N110" s="5"/>
      <c r="O110" s="5"/>
      <c r="P110" s="5"/>
    </row>
    <row r="111" spans="2:16" ht="16.5" x14ac:dyDescent="0.25">
      <c r="B111" s="43" t="str">
        <f t="shared" si="5"/>
        <v>D</v>
      </c>
      <c r="C111" s="19" t="str">
        <f>C42</f>
        <v>47110000</v>
      </c>
      <c r="D111" s="44">
        <f t="shared" si="2"/>
        <v>0</v>
      </c>
      <c r="E111" s="44"/>
      <c r="F111" s="44"/>
      <c r="G111" s="44"/>
      <c r="H111" s="44"/>
      <c r="I111" s="45">
        <f t="shared" si="3"/>
        <v>0</v>
      </c>
      <c r="J111" s="5"/>
      <c r="K111" s="5"/>
      <c r="L111" s="5"/>
      <c r="M111" s="5"/>
      <c r="N111" s="5"/>
      <c r="O111" s="5"/>
      <c r="P111" s="5"/>
    </row>
    <row r="112" spans="2:16" ht="16.5" x14ac:dyDescent="0.25">
      <c r="B112" s="43" t="str">
        <f t="shared" si="5"/>
        <v>C</v>
      </c>
      <c r="C112" s="19" t="str">
        <f>C43</f>
        <v>52110000</v>
      </c>
      <c r="D112" s="44">
        <f t="shared" si="2"/>
        <v>0</v>
      </c>
      <c r="E112" s="44"/>
      <c r="F112" s="44"/>
      <c r="G112" s="44"/>
      <c r="H112" s="44"/>
      <c r="I112" s="45">
        <f t="shared" si="3"/>
        <v>0</v>
      </c>
      <c r="J112" s="5"/>
      <c r="K112" s="5"/>
      <c r="L112" s="5"/>
      <c r="M112" s="5"/>
      <c r="N112" s="5"/>
      <c r="O112" s="5"/>
      <c r="P112" s="5"/>
    </row>
    <row r="113" spans="2:16" ht="16.5" x14ac:dyDescent="0.25">
      <c r="B113" s="43">
        <f t="shared" si="5"/>
        <v>0</v>
      </c>
      <c r="C113" s="19">
        <f t="shared" si="5"/>
        <v>0</v>
      </c>
      <c r="D113" s="44">
        <f t="shared" si="2"/>
        <v>0</v>
      </c>
      <c r="E113" s="44"/>
      <c r="F113" s="44"/>
      <c r="G113" s="44"/>
      <c r="H113" s="44"/>
      <c r="I113" s="45">
        <f t="shared" si="3"/>
        <v>0</v>
      </c>
      <c r="J113" s="5"/>
      <c r="K113" s="5"/>
      <c r="L113" s="5"/>
      <c r="M113" s="5"/>
      <c r="N113" s="5"/>
      <c r="O113" s="5"/>
      <c r="P113" s="5"/>
    </row>
    <row r="114" spans="2:16" ht="16.5" x14ac:dyDescent="0.25">
      <c r="B114" s="43" t="str">
        <f t="shared" si="5"/>
        <v>D</v>
      </c>
      <c r="C114" s="19" t="str">
        <f t="shared" si="5"/>
        <v>40110067</v>
      </c>
      <c r="D114" s="44">
        <f t="shared" si="2"/>
        <v>0</v>
      </c>
      <c r="E114" s="44"/>
      <c r="F114" s="44"/>
      <c r="G114" s="44"/>
      <c r="H114" s="44"/>
      <c r="I114" s="45">
        <f t="shared" si="3"/>
        <v>0</v>
      </c>
      <c r="J114" s="5"/>
      <c r="K114" s="5"/>
      <c r="L114" s="5"/>
      <c r="M114" s="5"/>
      <c r="N114" s="5"/>
      <c r="O114" s="5"/>
      <c r="P114" s="5"/>
    </row>
    <row r="115" spans="2:16" ht="16.5" x14ac:dyDescent="0.25">
      <c r="B115" s="43" t="str">
        <f t="shared" si="5"/>
        <v>C</v>
      </c>
      <c r="C115" s="19" t="str">
        <f t="shared" si="5"/>
        <v>52110000</v>
      </c>
      <c r="D115" s="44">
        <f t="shared" si="2"/>
        <v>0</v>
      </c>
      <c r="E115" s="44"/>
      <c r="F115" s="44"/>
      <c r="G115" s="44"/>
      <c r="H115" s="44"/>
      <c r="I115" s="45">
        <f t="shared" si="3"/>
        <v>0</v>
      </c>
      <c r="J115" s="5"/>
      <c r="K115" s="5"/>
      <c r="L115" s="5"/>
      <c r="M115" s="5"/>
      <c r="N115" s="5"/>
      <c r="O115" s="5"/>
      <c r="P115" s="5"/>
    </row>
    <row r="116" spans="2:16" ht="16.5" x14ac:dyDescent="0.25">
      <c r="B116" s="43">
        <f t="shared" si="5"/>
        <v>0</v>
      </c>
      <c r="C116" s="19">
        <f t="shared" si="5"/>
        <v>0</v>
      </c>
      <c r="D116" s="44">
        <f t="shared" si="2"/>
        <v>0</v>
      </c>
      <c r="E116" s="44"/>
      <c r="F116" s="44"/>
      <c r="G116" s="44"/>
      <c r="H116" s="44"/>
      <c r="I116" s="45">
        <f t="shared" si="3"/>
        <v>0</v>
      </c>
      <c r="J116" s="5"/>
      <c r="K116" s="5"/>
      <c r="L116" s="5"/>
      <c r="M116" s="5"/>
      <c r="N116" s="5"/>
      <c r="O116" s="5"/>
      <c r="P116" s="5"/>
    </row>
    <row r="117" spans="2:16" ht="16.5" x14ac:dyDescent="0.25">
      <c r="B117" s="43" t="str">
        <f t="shared" ref="B117:C128" si="6">+B48</f>
        <v>D</v>
      </c>
      <c r="C117" s="19" t="str">
        <f t="shared" si="6"/>
        <v>63180000</v>
      </c>
      <c r="D117" s="44">
        <f t="shared" si="2"/>
        <v>0</v>
      </c>
      <c r="E117" s="44"/>
      <c r="F117" s="44"/>
      <c r="G117" s="44"/>
      <c r="H117" s="44"/>
      <c r="I117" s="45">
        <f t="shared" si="3"/>
        <v>0</v>
      </c>
      <c r="J117" s="5"/>
      <c r="K117" s="5"/>
      <c r="L117" s="5"/>
      <c r="M117" s="5"/>
      <c r="N117" s="5"/>
      <c r="O117" s="5"/>
      <c r="P117" s="5"/>
    </row>
    <row r="118" spans="2:16" ht="16.5" x14ac:dyDescent="0.25">
      <c r="B118" s="43" t="str">
        <f t="shared" si="6"/>
        <v>C</v>
      </c>
      <c r="C118" s="19" t="str">
        <f t="shared" si="6"/>
        <v>52110000</v>
      </c>
      <c r="D118" s="44">
        <f t="shared" si="2"/>
        <v>0</v>
      </c>
      <c r="E118" s="44"/>
      <c r="F118" s="44"/>
      <c r="G118" s="44"/>
      <c r="H118" s="44"/>
      <c r="I118" s="45">
        <f t="shared" si="3"/>
        <v>0</v>
      </c>
      <c r="J118" s="5"/>
      <c r="K118" s="5"/>
      <c r="L118" s="5"/>
      <c r="M118" s="5"/>
      <c r="N118" s="5"/>
      <c r="O118" s="5"/>
      <c r="P118" s="5"/>
    </row>
    <row r="119" spans="2:16" ht="16.5" x14ac:dyDescent="0.25">
      <c r="B119" s="43">
        <f t="shared" si="6"/>
        <v>0</v>
      </c>
      <c r="C119" s="19">
        <f t="shared" si="6"/>
        <v>0</v>
      </c>
      <c r="D119" s="44">
        <f t="shared" si="2"/>
        <v>0</v>
      </c>
      <c r="E119" s="44"/>
      <c r="F119" s="44"/>
      <c r="G119" s="44"/>
      <c r="H119" s="44"/>
      <c r="I119" s="45">
        <f t="shared" si="3"/>
        <v>0</v>
      </c>
      <c r="J119" s="5"/>
      <c r="K119" s="5"/>
      <c r="L119" s="5"/>
      <c r="M119" s="5"/>
      <c r="N119" s="5"/>
      <c r="O119" s="5"/>
      <c r="P119" s="5"/>
    </row>
    <row r="120" spans="2:16" ht="16.5" x14ac:dyDescent="0.25">
      <c r="B120" s="43" t="str">
        <f t="shared" si="6"/>
        <v>D</v>
      </c>
      <c r="C120" s="19" t="str">
        <f t="shared" si="6"/>
        <v>5211 0000</v>
      </c>
      <c r="D120" s="44">
        <f t="shared" si="2"/>
        <v>0</v>
      </c>
      <c r="E120" s="44"/>
      <c r="F120" s="44"/>
      <c r="G120" s="44"/>
      <c r="H120" s="44"/>
      <c r="I120" s="45">
        <f t="shared" si="3"/>
        <v>0</v>
      </c>
      <c r="J120" s="5"/>
      <c r="K120" s="5"/>
      <c r="L120" s="5"/>
      <c r="M120" s="5"/>
      <c r="N120" s="5"/>
      <c r="O120" s="5"/>
      <c r="P120" s="5"/>
    </row>
    <row r="121" spans="2:16" ht="16.5" x14ac:dyDescent="0.25">
      <c r="B121" s="43" t="str">
        <f t="shared" si="6"/>
        <v>C</v>
      </c>
      <c r="C121" s="19" t="str">
        <f t="shared" si="6"/>
        <v>40120008</v>
      </c>
      <c r="D121" s="44">
        <f t="shared" si="2"/>
        <v>0</v>
      </c>
      <c r="E121" s="44"/>
      <c r="F121" s="44"/>
      <c r="G121" s="44"/>
      <c r="H121" s="44"/>
      <c r="I121" s="45">
        <f t="shared" si="3"/>
        <v>0</v>
      </c>
      <c r="J121" s="5"/>
      <c r="K121" s="5"/>
      <c r="L121" s="5"/>
      <c r="M121" s="5"/>
      <c r="N121" s="5"/>
      <c r="O121" s="5"/>
      <c r="P121" s="5"/>
    </row>
    <row r="122" spans="2:16" ht="16.5" x14ac:dyDescent="0.25">
      <c r="B122" s="43">
        <f t="shared" si="6"/>
        <v>0</v>
      </c>
      <c r="C122" s="19">
        <f t="shared" si="6"/>
        <v>0</v>
      </c>
      <c r="D122" s="44">
        <f t="shared" si="2"/>
        <v>0</v>
      </c>
      <c r="E122" s="44"/>
      <c r="F122" s="44"/>
      <c r="G122" s="44"/>
      <c r="H122" s="44"/>
      <c r="I122" s="45">
        <f t="shared" si="3"/>
        <v>0</v>
      </c>
      <c r="J122" s="5"/>
      <c r="K122" s="5"/>
      <c r="L122" s="5"/>
      <c r="M122" s="5"/>
      <c r="N122" s="5"/>
      <c r="O122" s="5"/>
      <c r="P122" s="5"/>
    </row>
    <row r="123" spans="2:16" ht="16.5" x14ac:dyDescent="0.25">
      <c r="B123" s="43" t="str">
        <f t="shared" si="6"/>
        <v>D</v>
      </c>
      <c r="C123" s="19" t="str">
        <f t="shared" si="6"/>
        <v>5211 0000</v>
      </c>
      <c r="D123" s="44">
        <f t="shared" si="2"/>
        <v>0</v>
      </c>
      <c r="E123" s="44"/>
      <c r="F123" s="44"/>
      <c r="G123" s="44"/>
      <c r="H123" s="44"/>
      <c r="I123" s="45">
        <f t="shared" si="3"/>
        <v>0</v>
      </c>
      <c r="J123" s="5"/>
      <c r="K123" s="5"/>
      <c r="L123" s="5"/>
      <c r="M123" s="5"/>
      <c r="N123" s="5"/>
      <c r="O123" s="5"/>
      <c r="P123" s="5"/>
    </row>
    <row r="124" spans="2:16" ht="16.5" x14ac:dyDescent="0.25">
      <c r="B124" s="43" t="str">
        <f t="shared" si="6"/>
        <v>C</v>
      </c>
      <c r="C124" s="19" t="str">
        <f t="shared" si="6"/>
        <v>5140 0000</v>
      </c>
      <c r="D124" s="44">
        <f t="shared" si="2"/>
        <v>0</v>
      </c>
      <c r="E124" s="44"/>
      <c r="F124" s="44"/>
      <c r="G124" s="44"/>
      <c r="H124" s="44"/>
      <c r="I124" s="45">
        <f t="shared" si="3"/>
        <v>0</v>
      </c>
      <c r="J124" s="5"/>
      <c r="K124" s="5"/>
      <c r="L124" s="5"/>
      <c r="M124" s="5"/>
      <c r="N124" s="5"/>
      <c r="O124" s="5"/>
      <c r="P124" s="5"/>
    </row>
    <row r="125" spans="2:16" ht="16.5" x14ac:dyDescent="0.25">
      <c r="B125" s="43">
        <f t="shared" si="6"/>
        <v>0</v>
      </c>
      <c r="C125" s="19">
        <f t="shared" si="6"/>
        <v>0</v>
      </c>
      <c r="D125" s="44">
        <f t="shared" si="2"/>
        <v>0</v>
      </c>
      <c r="E125" s="44"/>
      <c r="F125" s="44"/>
      <c r="G125" s="44"/>
      <c r="H125" s="44"/>
      <c r="I125" s="45">
        <f t="shared" si="3"/>
        <v>0</v>
      </c>
      <c r="J125" s="5"/>
      <c r="K125" s="5"/>
      <c r="L125" s="5"/>
      <c r="M125" s="5"/>
      <c r="N125" s="5"/>
      <c r="O125" s="5"/>
      <c r="P125" s="5"/>
    </row>
    <row r="126" spans="2:16" ht="16.5" x14ac:dyDescent="0.25">
      <c r="B126" s="43" t="str">
        <f t="shared" si="6"/>
        <v>D</v>
      </c>
      <c r="C126" s="19" t="str">
        <f t="shared" si="6"/>
        <v>5211 0000</v>
      </c>
      <c r="D126" s="44">
        <f t="shared" si="2"/>
        <v>0</v>
      </c>
      <c r="E126" s="44"/>
      <c r="F126" s="44"/>
      <c r="G126" s="44"/>
      <c r="H126" s="44"/>
      <c r="I126" s="45">
        <f t="shared" si="3"/>
        <v>0</v>
      </c>
      <c r="J126" s="5"/>
      <c r="K126" s="5"/>
      <c r="L126" s="5"/>
      <c r="M126" s="5"/>
      <c r="N126" s="5"/>
      <c r="O126" s="5"/>
      <c r="P126" s="5"/>
    </row>
    <row r="127" spans="2:16" ht="16.5" x14ac:dyDescent="0.25">
      <c r="B127" s="43" t="str">
        <f t="shared" si="6"/>
        <v>C</v>
      </c>
      <c r="C127" s="19" t="str">
        <f t="shared" si="6"/>
        <v>51400000</v>
      </c>
      <c r="D127" s="44">
        <f t="shared" si="2"/>
        <v>0</v>
      </c>
      <c r="E127" s="44"/>
      <c r="F127" s="44"/>
      <c r="G127" s="44"/>
      <c r="H127" s="44"/>
      <c r="I127" s="45">
        <f t="shared" si="3"/>
        <v>0</v>
      </c>
      <c r="J127" s="5"/>
      <c r="K127" s="5"/>
      <c r="L127" s="5"/>
      <c r="M127" s="5"/>
      <c r="N127" s="5"/>
      <c r="O127" s="5"/>
      <c r="P127" s="5"/>
    </row>
    <row r="128" spans="2:16" ht="16.5" x14ac:dyDescent="0.25">
      <c r="B128" s="43">
        <f t="shared" si="6"/>
        <v>0</v>
      </c>
      <c r="C128" s="19">
        <f t="shared" si="6"/>
        <v>0</v>
      </c>
      <c r="D128" s="44">
        <f t="shared" si="2"/>
        <v>0</v>
      </c>
      <c r="E128" s="44"/>
      <c r="F128" s="44"/>
      <c r="G128" s="44"/>
      <c r="H128" s="44"/>
      <c r="I128" s="45">
        <f t="shared" si="3"/>
        <v>0</v>
      </c>
      <c r="J128" s="5"/>
      <c r="K128" s="5"/>
      <c r="L128" s="5"/>
      <c r="M128" s="5"/>
      <c r="N128" s="5"/>
      <c r="O128" s="5"/>
      <c r="P128" s="5"/>
    </row>
    <row r="129" spans="2:16" ht="16.5" x14ac:dyDescent="0.25">
      <c r="B129" s="43" t="str">
        <f t="shared" ref="B129:D129" si="7">+B61</f>
        <v>C</v>
      </c>
      <c r="C129" s="19" t="str">
        <f t="shared" si="7"/>
        <v>51400000</v>
      </c>
      <c r="D129" s="44">
        <f t="shared" si="7"/>
        <v>0</v>
      </c>
      <c r="E129" s="44"/>
      <c r="F129" s="44"/>
      <c r="G129" s="44"/>
      <c r="H129" s="44"/>
      <c r="I129" s="45">
        <f t="shared" ref="I129" si="8">+I61</f>
        <v>0</v>
      </c>
      <c r="J129" s="5"/>
      <c r="K129" s="5"/>
      <c r="L129" s="5"/>
      <c r="M129" s="5"/>
      <c r="N129" s="5"/>
      <c r="O129" s="5"/>
      <c r="P129" s="5"/>
    </row>
    <row r="130" spans="2:16" ht="16.5" x14ac:dyDescent="0.25">
      <c r="C130" s="49"/>
      <c r="D130" s="49"/>
      <c r="E130" s="49"/>
      <c r="F130" s="49"/>
      <c r="G130" s="49"/>
      <c r="H130" s="49"/>
      <c r="I130" s="50">
        <f>SUM(I104:I129)</f>
        <v>0</v>
      </c>
      <c r="J130" s="5"/>
      <c r="K130" s="5"/>
      <c r="L130" s="5"/>
      <c r="M130" s="5"/>
      <c r="N130" s="5"/>
      <c r="O130" s="5"/>
      <c r="P130" s="5"/>
    </row>
    <row r="131" spans="2:16" ht="18.75" x14ac:dyDescent="0.3">
      <c r="C131" s="4"/>
      <c r="D131" s="4"/>
      <c r="E131" s="4"/>
      <c r="F131" s="4"/>
      <c r="G131" s="4"/>
      <c r="H131" s="4"/>
      <c r="I131" s="9"/>
      <c r="J131" s="5"/>
      <c r="K131" s="5"/>
      <c r="L131" s="5"/>
      <c r="M131" s="5"/>
      <c r="N131" s="5"/>
      <c r="O131" s="5"/>
      <c r="P131" s="5"/>
    </row>
    <row r="132" spans="2:16" ht="18.75" x14ac:dyDescent="0.3">
      <c r="C132" s="4"/>
      <c r="D132" s="4"/>
      <c r="E132" s="4"/>
      <c r="F132" s="4"/>
      <c r="G132" s="4"/>
      <c r="H132" s="4"/>
      <c r="I132" s="9"/>
      <c r="J132" s="5"/>
      <c r="K132" s="5"/>
      <c r="L132" s="5"/>
      <c r="M132" s="5"/>
      <c r="N132" s="5"/>
      <c r="O132" s="5"/>
      <c r="P132" s="5"/>
    </row>
    <row r="133" spans="2:16" ht="18.75" x14ac:dyDescent="0.3">
      <c r="C133" s="4"/>
      <c r="D133" s="4"/>
      <c r="E133" s="4"/>
      <c r="F133" s="4"/>
      <c r="G133" s="4"/>
      <c r="H133" s="4"/>
      <c r="I133" s="9"/>
      <c r="J133" s="5"/>
      <c r="K133" s="5"/>
      <c r="L133" s="5"/>
      <c r="M133" s="5"/>
      <c r="N133" s="5"/>
      <c r="O133" s="5"/>
      <c r="P133" s="5"/>
    </row>
    <row r="134" spans="2:16" ht="18.75" x14ac:dyDescent="0.3">
      <c r="C134" s="4"/>
      <c r="D134" s="4"/>
      <c r="E134" s="4"/>
      <c r="F134" s="4"/>
      <c r="G134" s="4"/>
      <c r="H134" s="4"/>
      <c r="I134" s="9"/>
      <c r="M134" t="s">
        <v>45</v>
      </c>
      <c r="P134" t="s">
        <v>46</v>
      </c>
    </row>
    <row r="135" spans="2:16" ht="18.75" x14ac:dyDescent="0.3">
      <c r="C135" s="4"/>
      <c r="D135" s="4"/>
      <c r="E135" s="4"/>
      <c r="F135" s="4"/>
      <c r="G135" s="4"/>
      <c r="H135" s="4"/>
      <c r="I135" s="9"/>
      <c r="M135" t="s">
        <v>47</v>
      </c>
      <c r="N135" t="s">
        <v>48</v>
      </c>
      <c r="O135" t="s">
        <v>47</v>
      </c>
      <c r="P135" t="s">
        <v>49</v>
      </c>
    </row>
    <row r="136" spans="2:16" ht="18.75" x14ac:dyDescent="0.3">
      <c r="C136" s="4"/>
      <c r="D136" s="4"/>
      <c r="E136" s="4"/>
      <c r="F136" s="4"/>
      <c r="G136" s="4"/>
      <c r="H136" s="4"/>
      <c r="I136" s="9"/>
      <c r="M136" t="s">
        <v>50</v>
      </c>
      <c r="N136" t="s">
        <v>51</v>
      </c>
      <c r="O136" t="s">
        <v>52</v>
      </c>
      <c r="P136" t="s">
        <v>49</v>
      </c>
    </row>
    <row r="137" spans="2:16" ht="18.75" x14ac:dyDescent="0.3">
      <c r="C137" s="4"/>
      <c r="D137" s="4"/>
      <c r="E137" s="4"/>
      <c r="F137" s="4"/>
      <c r="G137" s="4"/>
      <c r="H137" s="4"/>
      <c r="I137" s="9"/>
      <c r="M137" t="s">
        <v>53</v>
      </c>
      <c r="N137" t="s">
        <v>54</v>
      </c>
      <c r="O137" t="s">
        <v>55</v>
      </c>
      <c r="P137" t="s">
        <v>56</v>
      </c>
    </row>
    <row r="138" spans="2:16" ht="18.75" x14ac:dyDescent="0.3">
      <c r="C138" s="4"/>
      <c r="D138" s="4"/>
      <c r="E138" s="4"/>
      <c r="F138" s="4"/>
      <c r="G138" s="4"/>
      <c r="H138" s="4"/>
      <c r="I138" s="9"/>
      <c r="M138" t="s">
        <v>57</v>
      </c>
      <c r="N138" t="s">
        <v>58</v>
      </c>
      <c r="O138" t="s">
        <v>59</v>
      </c>
      <c r="P138" t="s">
        <v>56</v>
      </c>
    </row>
    <row r="139" spans="2:16" ht="18.75" x14ac:dyDescent="0.3">
      <c r="C139" s="4"/>
      <c r="D139" s="4"/>
      <c r="E139" s="4"/>
      <c r="F139" s="4"/>
      <c r="G139" s="4"/>
      <c r="H139" s="4"/>
      <c r="I139" s="9"/>
      <c r="M139" t="s">
        <v>60</v>
      </c>
      <c r="N139" t="s">
        <v>61</v>
      </c>
      <c r="O139" t="s">
        <v>62</v>
      </c>
      <c r="P139" t="s">
        <v>56</v>
      </c>
    </row>
    <row r="140" spans="2:16" ht="18.75" x14ac:dyDescent="0.3">
      <c r="C140" s="4"/>
      <c r="D140" s="4"/>
      <c r="E140" s="4"/>
      <c r="F140" s="4"/>
      <c r="G140" s="4"/>
      <c r="H140" s="4"/>
      <c r="I140" s="9"/>
      <c r="M140" t="s">
        <v>63</v>
      </c>
      <c r="N140" t="s">
        <v>64</v>
      </c>
      <c r="O140" t="s">
        <v>65</v>
      </c>
      <c r="P140" t="s">
        <v>56</v>
      </c>
    </row>
    <row r="141" spans="2:16" ht="18.75" x14ac:dyDescent="0.3">
      <c r="C141" s="4"/>
      <c r="D141" s="4"/>
      <c r="E141" s="4"/>
      <c r="F141" s="4"/>
      <c r="G141" s="4"/>
      <c r="H141" s="4"/>
      <c r="I141" s="9"/>
      <c r="M141" t="s">
        <v>66</v>
      </c>
      <c r="N141" t="s">
        <v>67</v>
      </c>
      <c r="O141" t="s">
        <v>68</v>
      </c>
      <c r="P141" t="s">
        <v>56</v>
      </c>
    </row>
    <row r="142" spans="2:16" ht="18.75" x14ac:dyDescent="0.3">
      <c r="C142" s="4"/>
      <c r="D142" s="4"/>
      <c r="E142" s="4"/>
      <c r="F142" s="4"/>
      <c r="G142" s="4"/>
      <c r="H142" s="4"/>
      <c r="I142" s="9"/>
      <c r="M142" t="s">
        <v>69</v>
      </c>
      <c r="N142" t="s">
        <v>70</v>
      </c>
      <c r="O142" t="s">
        <v>69</v>
      </c>
      <c r="P142" t="s">
        <v>49</v>
      </c>
    </row>
    <row r="143" spans="2:16" ht="18.75" x14ac:dyDescent="0.3">
      <c r="C143" s="4"/>
      <c r="D143" s="4"/>
      <c r="E143" s="4"/>
      <c r="F143" s="4"/>
      <c r="G143" s="4"/>
      <c r="H143" s="4"/>
      <c r="I143" s="9"/>
      <c r="M143" t="s">
        <v>71</v>
      </c>
      <c r="N143" t="s">
        <v>72</v>
      </c>
      <c r="O143" t="s">
        <v>73</v>
      </c>
      <c r="P143" t="s">
        <v>49</v>
      </c>
    </row>
    <row r="144" spans="2:16" ht="18.75" x14ac:dyDescent="0.3">
      <c r="C144" s="4"/>
      <c r="D144" s="4"/>
      <c r="E144" s="4"/>
      <c r="F144" s="4"/>
      <c r="G144" s="4"/>
      <c r="H144" s="4"/>
      <c r="I144" s="9"/>
      <c r="M144" t="s">
        <v>74</v>
      </c>
      <c r="N144" t="s">
        <v>75</v>
      </c>
      <c r="O144" t="s">
        <v>76</v>
      </c>
      <c r="P144" t="s">
        <v>56</v>
      </c>
    </row>
    <row r="145" spans="3:16" ht="18.75" x14ac:dyDescent="0.3">
      <c r="C145" s="4"/>
      <c r="D145" s="4"/>
      <c r="E145" s="4"/>
      <c r="F145" s="4"/>
      <c r="G145" s="4"/>
      <c r="H145" s="4"/>
      <c r="I145" s="9"/>
      <c r="M145" t="s">
        <v>77</v>
      </c>
      <c r="N145" t="s">
        <v>78</v>
      </c>
      <c r="O145" t="s">
        <v>77</v>
      </c>
      <c r="P145" t="s">
        <v>49</v>
      </c>
    </row>
    <row r="146" spans="3:16" ht="18.75" x14ac:dyDescent="0.3">
      <c r="C146" s="4"/>
      <c r="D146" s="4"/>
      <c r="E146" s="4"/>
      <c r="F146" s="4"/>
      <c r="G146" s="4"/>
      <c r="H146" s="4"/>
      <c r="I146" s="9"/>
      <c r="M146" t="s">
        <v>79</v>
      </c>
      <c r="N146" t="s">
        <v>80</v>
      </c>
      <c r="O146" t="s">
        <v>81</v>
      </c>
      <c r="P146" t="s">
        <v>49</v>
      </c>
    </row>
    <row r="147" spans="3:16" ht="18.75" x14ac:dyDescent="0.3">
      <c r="C147" s="4"/>
      <c r="D147" s="4"/>
      <c r="E147" s="4"/>
      <c r="F147" s="4"/>
      <c r="G147" s="4"/>
      <c r="H147" s="4"/>
      <c r="I147" s="9"/>
      <c r="M147" t="s">
        <v>82</v>
      </c>
      <c r="N147" t="s">
        <v>83</v>
      </c>
      <c r="O147" t="s">
        <v>82</v>
      </c>
      <c r="P147" t="s">
        <v>56</v>
      </c>
    </row>
    <row r="148" spans="3:16" ht="18.75" x14ac:dyDescent="0.3">
      <c r="C148" s="4"/>
      <c r="D148" s="4"/>
      <c r="E148" s="4"/>
      <c r="F148" s="4"/>
      <c r="G148" s="4"/>
      <c r="H148" s="4"/>
      <c r="I148" s="9"/>
      <c r="M148" t="s">
        <v>84</v>
      </c>
      <c r="N148" t="s">
        <v>85</v>
      </c>
      <c r="O148" t="s">
        <v>86</v>
      </c>
      <c r="P148" t="s">
        <v>56</v>
      </c>
    </row>
    <row r="149" spans="3:16" ht="18.75" x14ac:dyDescent="0.3">
      <c r="C149" s="4"/>
      <c r="D149" s="4"/>
      <c r="E149" s="4"/>
      <c r="F149" s="4"/>
      <c r="G149" s="4"/>
      <c r="H149" s="4"/>
      <c r="I149" s="9"/>
      <c r="M149" t="s">
        <v>87</v>
      </c>
      <c r="N149" t="s">
        <v>88</v>
      </c>
      <c r="O149" t="s">
        <v>89</v>
      </c>
      <c r="P149" t="s">
        <v>56</v>
      </c>
    </row>
    <row r="150" spans="3:16" ht="18.75" x14ac:dyDescent="0.3">
      <c r="C150" s="4"/>
      <c r="D150" s="4"/>
      <c r="E150" s="4"/>
      <c r="F150" s="4"/>
      <c r="G150" s="4"/>
      <c r="H150" s="4"/>
      <c r="I150" s="9"/>
      <c r="M150" t="s">
        <v>90</v>
      </c>
      <c r="N150" t="s">
        <v>91</v>
      </c>
      <c r="O150" t="s">
        <v>92</v>
      </c>
      <c r="P150" t="s">
        <v>56</v>
      </c>
    </row>
    <row r="151" spans="3:16" ht="18.75" x14ac:dyDescent="0.3">
      <c r="C151" s="4"/>
      <c r="D151" s="4"/>
      <c r="E151" s="4"/>
      <c r="F151" s="4"/>
      <c r="G151" s="4"/>
      <c r="H151" s="4"/>
      <c r="I151" s="9"/>
      <c r="M151" t="s">
        <v>93</v>
      </c>
      <c r="N151" t="s">
        <v>94</v>
      </c>
      <c r="O151" t="s">
        <v>93</v>
      </c>
      <c r="P151" t="s">
        <v>56</v>
      </c>
    </row>
    <row r="152" spans="3:16" ht="18.75" x14ac:dyDescent="0.3">
      <c r="C152" s="4"/>
      <c r="D152" s="4"/>
      <c r="E152" s="4"/>
      <c r="F152" s="4"/>
      <c r="G152" s="4"/>
      <c r="H152" s="4"/>
      <c r="I152" s="9"/>
      <c r="M152" t="s">
        <v>95</v>
      </c>
      <c r="N152" t="s">
        <v>96</v>
      </c>
      <c r="O152" t="s">
        <v>97</v>
      </c>
      <c r="P152" t="s">
        <v>56</v>
      </c>
    </row>
    <row r="153" spans="3:16" ht="18.75" x14ac:dyDescent="0.3">
      <c r="C153" s="4"/>
      <c r="D153" s="4"/>
      <c r="E153" s="4"/>
      <c r="F153" s="4"/>
      <c r="G153" s="4"/>
      <c r="H153" s="4"/>
      <c r="I153" s="9"/>
      <c r="M153" t="s">
        <v>98</v>
      </c>
      <c r="N153" t="s">
        <v>99</v>
      </c>
      <c r="O153" t="s">
        <v>100</v>
      </c>
      <c r="P153" t="s">
        <v>56</v>
      </c>
    </row>
    <row r="154" spans="3:16" ht="18.75" x14ac:dyDescent="0.3">
      <c r="C154" s="4"/>
      <c r="D154" s="4"/>
      <c r="E154" s="4"/>
      <c r="F154" s="4"/>
      <c r="G154" s="4"/>
      <c r="H154" s="4"/>
      <c r="I154" s="9"/>
      <c r="M154" t="s">
        <v>101</v>
      </c>
      <c r="N154" t="s">
        <v>102</v>
      </c>
      <c r="O154" t="s">
        <v>101</v>
      </c>
      <c r="P154" t="s">
        <v>56</v>
      </c>
    </row>
    <row r="155" spans="3:16" ht="18.75" x14ac:dyDescent="0.3">
      <c r="C155" s="4"/>
      <c r="D155" s="4"/>
      <c r="E155" s="4"/>
      <c r="F155" s="4"/>
      <c r="G155" s="4"/>
      <c r="H155" s="4"/>
      <c r="I155" s="9"/>
      <c r="M155" t="s">
        <v>103</v>
      </c>
      <c r="N155" t="s">
        <v>104</v>
      </c>
      <c r="O155" t="s">
        <v>105</v>
      </c>
    </row>
    <row r="156" spans="3:16" ht="18.75" x14ac:dyDescent="0.3">
      <c r="C156" s="4"/>
      <c r="D156" s="4"/>
      <c r="E156" s="4"/>
      <c r="F156" s="4"/>
      <c r="G156" s="4"/>
      <c r="H156" s="4"/>
      <c r="I156" s="9"/>
      <c r="M156" t="s">
        <v>106</v>
      </c>
      <c r="N156" t="s">
        <v>107</v>
      </c>
      <c r="O156" t="s">
        <v>108</v>
      </c>
      <c r="P156" t="s">
        <v>56</v>
      </c>
    </row>
    <row r="157" spans="3:16" ht="18.75" x14ac:dyDescent="0.3">
      <c r="C157" s="4"/>
      <c r="D157" s="4"/>
      <c r="E157" s="4"/>
      <c r="F157" s="4"/>
      <c r="G157" s="4"/>
      <c r="H157" s="4"/>
      <c r="I157" s="9"/>
      <c r="M157" t="s">
        <v>109</v>
      </c>
      <c r="N157" t="s">
        <v>110</v>
      </c>
      <c r="O157" t="s">
        <v>111</v>
      </c>
      <c r="P157" t="s">
        <v>56</v>
      </c>
    </row>
    <row r="158" spans="3:16" ht="18.75" x14ac:dyDescent="0.3">
      <c r="C158" s="4"/>
      <c r="D158" s="4"/>
      <c r="E158" s="4"/>
      <c r="F158" s="4"/>
      <c r="G158" s="4"/>
      <c r="H158" s="4"/>
      <c r="I158" s="9"/>
      <c r="M158" t="s">
        <v>112</v>
      </c>
      <c r="N158" t="s">
        <v>113</v>
      </c>
      <c r="O158" t="s">
        <v>114</v>
      </c>
      <c r="P158" t="s">
        <v>56</v>
      </c>
    </row>
    <row r="159" spans="3:16" ht="18.75" x14ac:dyDescent="0.3">
      <c r="C159" s="4"/>
      <c r="D159" s="4"/>
      <c r="E159" s="4"/>
      <c r="F159" s="4"/>
      <c r="G159" s="4"/>
      <c r="H159" s="4"/>
      <c r="I159" s="9"/>
      <c r="M159" t="s">
        <v>115</v>
      </c>
      <c r="N159" t="s">
        <v>116</v>
      </c>
      <c r="O159" t="s">
        <v>117</v>
      </c>
    </row>
    <row r="160" spans="3:16" ht="18.75" x14ac:dyDescent="0.3">
      <c r="C160" s="4"/>
      <c r="D160" s="4"/>
      <c r="E160" s="4"/>
      <c r="F160" s="4"/>
      <c r="G160" s="4"/>
      <c r="H160" s="4"/>
      <c r="I160" s="9"/>
      <c r="M160" t="s">
        <v>118</v>
      </c>
      <c r="N160" t="s">
        <v>119</v>
      </c>
      <c r="O160" t="s">
        <v>120</v>
      </c>
    </row>
    <row r="161" spans="3:16" ht="18.75" x14ac:dyDescent="0.3">
      <c r="C161" s="4"/>
      <c r="D161" s="4"/>
      <c r="E161" s="4"/>
      <c r="F161" s="4"/>
      <c r="G161" s="4"/>
      <c r="H161" s="4"/>
      <c r="I161" s="9"/>
      <c r="N161" t="s">
        <v>121</v>
      </c>
      <c r="O161" t="s">
        <v>122</v>
      </c>
    </row>
    <row r="162" spans="3:16" ht="18.75" x14ac:dyDescent="0.3">
      <c r="C162" s="4"/>
      <c r="D162" s="4"/>
      <c r="E162" s="4"/>
      <c r="F162" s="4"/>
      <c r="G162" s="4"/>
      <c r="H162" s="4"/>
      <c r="I162" s="9"/>
    </row>
    <row r="163" spans="3:16" ht="18.75" x14ac:dyDescent="0.3">
      <c r="C163" s="4"/>
      <c r="D163" s="4"/>
      <c r="E163" s="4"/>
      <c r="F163" s="4"/>
      <c r="G163" s="4"/>
      <c r="H163" s="4"/>
      <c r="I163" s="9"/>
    </row>
    <row r="164" spans="3:16" ht="18.75" x14ac:dyDescent="0.3">
      <c r="C164" s="4"/>
      <c r="D164" s="4"/>
      <c r="E164" s="4"/>
      <c r="F164" s="4"/>
      <c r="G164" s="4"/>
      <c r="H164" s="4"/>
      <c r="I164" s="9"/>
      <c r="N164" t="s">
        <v>121</v>
      </c>
      <c r="O164" t="s">
        <v>123</v>
      </c>
      <c r="P164" t="s">
        <v>124</v>
      </c>
    </row>
    <row r="165" spans="3:16" ht="18.75" x14ac:dyDescent="0.3">
      <c r="C165" s="4"/>
      <c r="D165" s="4"/>
      <c r="E165" s="4"/>
      <c r="F165" s="4"/>
      <c r="G165" s="4"/>
      <c r="H165" s="4"/>
      <c r="I165" s="9"/>
      <c r="M165" t="s">
        <v>125</v>
      </c>
      <c r="N165" t="s">
        <v>116</v>
      </c>
      <c r="O165" t="s">
        <v>123</v>
      </c>
      <c r="P165" t="s">
        <v>126</v>
      </c>
    </row>
    <row r="166" spans="3:16" ht="18.75" x14ac:dyDescent="0.3">
      <c r="C166" s="4"/>
      <c r="D166" s="4"/>
      <c r="E166" s="4"/>
      <c r="F166" s="4"/>
      <c r="G166" s="4"/>
      <c r="H166" s="4"/>
      <c r="I166" s="9"/>
      <c r="N166" t="s">
        <v>119</v>
      </c>
      <c r="O166" t="s">
        <v>123</v>
      </c>
      <c r="P166" t="s">
        <v>127</v>
      </c>
    </row>
    <row r="167" spans="3:16" ht="18.75" x14ac:dyDescent="0.3">
      <c r="C167" s="4"/>
      <c r="D167" s="4"/>
      <c r="E167" s="4"/>
      <c r="F167" s="4"/>
      <c r="G167" s="4"/>
      <c r="H167" s="4"/>
      <c r="I167" s="9"/>
      <c r="M167" t="s">
        <v>128</v>
      </c>
      <c r="N167" t="s">
        <v>121</v>
      </c>
      <c r="O167" t="s">
        <v>129</v>
      </c>
      <c r="P167" t="s">
        <v>130</v>
      </c>
    </row>
    <row r="168" spans="3:16" ht="18.75" x14ac:dyDescent="0.3">
      <c r="C168" s="4"/>
      <c r="D168" s="4"/>
      <c r="E168" s="4"/>
      <c r="F168" s="4"/>
      <c r="G168" s="4"/>
      <c r="H168" s="4"/>
      <c r="I168" s="9"/>
      <c r="M168" t="s">
        <v>131</v>
      </c>
      <c r="N168" t="s">
        <v>116</v>
      </c>
      <c r="O168" t="s">
        <v>132</v>
      </c>
      <c r="P168" t="s">
        <v>133</v>
      </c>
    </row>
    <row r="169" spans="3:16" ht="18.75" x14ac:dyDescent="0.3">
      <c r="C169" s="4"/>
      <c r="D169" s="4"/>
      <c r="E169" s="4"/>
      <c r="F169" s="4"/>
      <c r="G169" s="4"/>
      <c r="H169" s="4"/>
      <c r="I169" s="9"/>
      <c r="M169" t="s">
        <v>118</v>
      </c>
      <c r="N169" t="s">
        <v>119</v>
      </c>
      <c r="O169" t="s">
        <v>134</v>
      </c>
      <c r="P169" t="s">
        <v>135</v>
      </c>
    </row>
    <row r="170" spans="3:16" ht="18.75" x14ac:dyDescent="0.3">
      <c r="C170" s="4"/>
      <c r="D170" s="4"/>
      <c r="E170" s="4"/>
      <c r="F170" s="4"/>
      <c r="G170" s="4"/>
      <c r="H170" s="4"/>
      <c r="I170" s="9"/>
    </row>
  </sheetData>
  <mergeCells count="7">
    <mergeCell ref="B80:I80"/>
    <mergeCell ref="B11:I11"/>
    <mergeCell ref="D14:H14"/>
    <mergeCell ref="D59:H59"/>
    <mergeCell ref="B74:I74"/>
    <mergeCell ref="B76:I76"/>
    <mergeCell ref="B78:I78"/>
  </mergeCells>
  <dataValidations count="2">
    <dataValidation type="textLength" operator="lessThanOrEqual" allowBlank="1" showInputMessage="1" showErrorMessage="1" errorTitle="Avertissement" error="Texte saisit trop long." promptTitle="Instruction" prompt="La limite de saisie maximale est de 30 caractères" sqref="G14:H61 D33:E33 D34:F61 I33 D14:F32" xr:uid="{9DA179C2-EBB7-43C3-B505-DB76CE31FD7B}">
      <formula1>30</formula1>
    </dataValidation>
    <dataValidation type="decimal" operator="notBetween" allowBlank="1" showInputMessage="1" showErrorMessage="1" errorTitle="Avertissement" error="Tapez un nombre différent de ZERO (0)" promptTitle="Montant" prompt="Tapez un montant" sqref="I14:I32 I34:I61" xr:uid="{EF39C294-4E7B-415A-B47E-5A40F297FFF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RAPPR 0124 </vt:lpstr>
      <vt:lpstr>RAPPR 0124 1</vt:lpstr>
      <vt:lpstr>Feuil3</vt:lpstr>
      <vt:lpstr>Feuil4</vt:lpstr>
      <vt:lpstr>RAPR 0124 2</vt:lpstr>
      <vt:lpstr>RAPPR 0124 3</vt:lpstr>
      <vt:lpstr>RAPPR 0121 4</vt:lpstr>
      <vt:lpstr>RAPPR 0124 5</vt:lpstr>
      <vt:lpstr>'RAPPR 0124 '!Zone_d_impression</vt:lpstr>
      <vt:lpstr>'RAPPR 0124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SOSB02</cp:lastModifiedBy>
  <dcterms:created xsi:type="dcterms:W3CDTF">2024-08-05T14:29:48Z</dcterms:created>
  <dcterms:modified xsi:type="dcterms:W3CDTF">2024-08-12T16:13:48Z</dcterms:modified>
</cp:coreProperties>
</file>